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ncigerovaR\Documents\Akce\Aktualni\ZS_Sramkova_povodne\Vybaveni\"/>
    </mc:Choice>
  </mc:AlternateContent>
  <bookViews>
    <workbookView xWindow="32760" yWindow="13695" windowWidth="14220" windowHeight="7275" activeTab="2"/>
  </bookViews>
  <sheets>
    <sheet name="Nábytek" sheetId="9" r:id="rId1"/>
    <sheet name="Stavba" sheetId="15" r:id="rId2"/>
    <sheet name="IT" sheetId="16" r:id="rId3"/>
  </sheets>
  <definedNames>
    <definedName name="_xlnm.Print_Area" localSheetId="0">Nábytek!$A$1:$J$37</definedName>
  </definedNames>
  <calcPr calcId="152511"/>
</workbook>
</file>

<file path=xl/calcChain.xml><?xml version="1.0" encoding="utf-8"?>
<calcChain xmlns="http://schemas.openxmlformats.org/spreadsheetml/2006/main">
  <c r="H36" i="9" l="1"/>
  <c r="G36" i="9"/>
  <c r="I36" i="9" s="1"/>
  <c r="H18" i="16" l="1"/>
  <c r="G18" i="16"/>
  <c r="I18" i="16" s="1"/>
  <c r="H17" i="16"/>
  <c r="G17" i="16"/>
  <c r="I17" i="16" s="1"/>
  <c r="H16" i="16"/>
  <c r="G16" i="16"/>
  <c r="I16" i="16" s="1"/>
  <c r="H15" i="16"/>
  <c r="G15" i="16"/>
  <c r="I15" i="16"/>
  <c r="H14" i="16"/>
  <c r="G14" i="16"/>
  <c r="I14" i="16" s="1"/>
  <c r="H12" i="16"/>
  <c r="G12" i="16"/>
  <c r="I12" i="16"/>
  <c r="H11" i="16"/>
  <c r="G11" i="16"/>
  <c r="I11" i="16" s="1"/>
  <c r="H19" i="15"/>
  <c r="G19" i="15"/>
  <c r="I19" i="15"/>
  <c r="H18" i="15"/>
  <c r="G18" i="15"/>
  <c r="I18" i="15" s="1"/>
  <c r="H17" i="15"/>
  <c r="G17" i="15"/>
  <c r="I17" i="15" s="1"/>
  <c r="H16" i="15"/>
  <c r="G16" i="15"/>
  <c r="I16" i="15" s="1"/>
  <c r="H15" i="15"/>
  <c r="G15" i="15"/>
  <c r="I15" i="15" s="1"/>
  <c r="H14" i="15"/>
  <c r="G14" i="15"/>
  <c r="I14" i="15"/>
  <c r="H35" i="9"/>
  <c r="G35" i="9"/>
  <c r="I35" i="9" s="1"/>
  <c r="H34" i="9"/>
  <c r="G34" i="9"/>
  <c r="I34" i="9"/>
  <c r="H33" i="9"/>
  <c r="G33" i="9"/>
  <c r="I33" i="9" s="1"/>
  <c r="H32" i="9"/>
  <c r="G32" i="9"/>
  <c r="I32" i="9" s="1"/>
  <c r="H31" i="9"/>
  <c r="G31" i="9"/>
  <c r="I31" i="9"/>
  <c r="H29" i="9"/>
  <c r="G29" i="9"/>
  <c r="I29" i="9" s="1"/>
  <c r="H28" i="9"/>
  <c r="G28" i="9"/>
  <c r="I28" i="9"/>
  <c r="H27" i="9"/>
  <c r="G27" i="9"/>
  <c r="I27" i="9" s="1"/>
  <c r="H26" i="9"/>
  <c r="G26" i="9"/>
  <c r="I26" i="9" s="1"/>
  <c r="H25" i="9"/>
  <c r="G25" i="9"/>
  <c r="I25" i="9" s="1"/>
  <c r="H24" i="9"/>
  <c r="G24" i="9"/>
  <c r="I24" i="9"/>
  <c r="H22" i="9"/>
  <c r="G22" i="9"/>
  <c r="I22" i="9" s="1"/>
  <c r="H21" i="9"/>
  <c r="G21" i="9"/>
  <c r="I21" i="9" s="1"/>
  <c r="H19" i="9"/>
  <c r="G19" i="9"/>
  <c r="I19" i="9" s="1"/>
  <c r="H18" i="9"/>
  <c r="G18" i="9"/>
  <c r="I18" i="9"/>
  <c r="H17" i="9"/>
  <c r="G17" i="9"/>
  <c r="I17" i="9" s="1"/>
  <c r="H16" i="9"/>
  <c r="G16" i="9"/>
  <c r="I16" i="9" s="1"/>
  <c r="H15" i="9"/>
  <c r="G15" i="9"/>
  <c r="I15" i="9" s="1"/>
  <c r="H14" i="9"/>
  <c r="G14" i="9"/>
  <c r="I14" i="9"/>
  <c r="H13" i="9"/>
  <c r="G13" i="9"/>
  <c r="I13" i="9"/>
  <c r="H12" i="9"/>
  <c r="G12" i="9"/>
  <c r="I12" i="9" s="1"/>
  <c r="H11" i="9"/>
  <c r="G11" i="9"/>
  <c r="I11" i="9" s="1"/>
  <c r="I37" i="9" l="1"/>
  <c r="H37" i="9"/>
  <c r="H19" i="16"/>
  <c r="I19" i="16"/>
  <c r="H20" i="15"/>
  <c r="I20" i="15"/>
</calcChain>
</file>

<file path=xl/sharedStrings.xml><?xml version="1.0" encoding="utf-8"?>
<sst xmlns="http://schemas.openxmlformats.org/spreadsheetml/2006/main" count="105" uniqueCount="61">
  <si>
    <t>J.cena</t>
  </si>
  <si>
    <t>%</t>
  </si>
  <si>
    <t>Celkem</t>
  </si>
  <si>
    <t>bez DPH</t>
  </si>
  <si>
    <t>Zadavatel:</t>
  </si>
  <si>
    <t>DPH</t>
  </si>
  <si>
    <t>s DPH</t>
  </si>
  <si>
    <t>označení:</t>
  </si>
  <si>
    <t>ks</t>
  </si>
  <si>
    <t>Základní škola</t>
  </si>
  <si>
    <t>Šrámkova 1457/4</t>
  </si>
  <si>
    <t>74705 Opava - Kateřinky</t>
  </si>
  <si>
    <t>IČ 00849642</t>
  </si>
  <si>
    <t>Učebna fyziky - chemie</t>
  </si>
  <si>
    <t>Židle na pětiramenném plastovém černém kříži osazeném kolečky, sedák a opěrák z tvarované 11- vrstvé bukové skořepiny s částečným čalouněním sedací a opírací části, výškové nastavení pomocí plynové vzpěry s pákou pod sedákem, výška sedací plochy v rozmezí 41 - 54 cm</t>
  </si>
  <si>
    <t>Učitelské pracoviště</t>
  </si>
  <si>
    <t>Žákovské pracoviště</t>
  </si>
  <si>
    <t>Keramický dřez laboratorní z glazované keramiky, rozměr 53x47 cm</t>
  </si>
  <si>
    <t>Výpusť s chemicky odolnou výtokovou trubkou</t>
  </si>
  <si>
    <t>Baterie studená voda</t>
  </si>
  <si>
    <t>Ostatní</t>
  </si>
  <si>
    <t>Mycí centrum</t>
  </si>
  <si>
    <t>Skříň 180x90x43 cm s kovovou výztuhou z  profilu 40x20 mm ošetřenou práškovou vypalovací barvou umístěnou v horní, střední a spodní části skříně, pevné kolíkové spojení, spodní část plná dvířka, horní část prosklená dvířka, uzamykatelná, obě části se 2 stavitelnými policemi, LTD tl. 18 mm s ABS hranou</t>
  </si>
  <si>
    <t>Skříň 180x90x43 cm s kovovou výztuhou z  profilu 40x20 mm ošetřenou práškovou vypalovací barvou umístěnou v horní a spodní části skříně, pevné kolíkové spojení, dvoudveřová uzamykatelná, stavitelné police, LTD tl. 18 mm s ABS hranou, úchyty, rektifikační šrouby</t>
  </si>
  <si>
    <t>Skříň 180x45x43 cm s kovovou výztuhou z  profilu 40x20 mm ošetřenou práškovou vypalovací barvou umístěnou v horní, střední a spodní části skříně, pevné kolíkové spojení, otevřená, stavitelné police, LTD tl. 18 mm s ABS hranou, rektifikační šrouby</t>
  </si>
  <si>
    <t>Montáž nábytkové části</t>
  </si>
  <si>
    <t>Doprava montáže</t>
  </si>
  <si>
    <t>Stůl dvoumístný 76x120x59 cm, kovová konstrukce z profilu 40x20 mm, čelní krytí z ocelového perforovaného plechu tl. 1mm a ocelového profilu 20x20x1,5 mm, plechový kryt kabeláže k noze stolu a nábytkový kanál pro kabeláže z LTD tl. 18 mm s ABS hranou, pracovní deska postforming tl. 27 mm s odklopem pro umístění el.výbavy  - žákovský panel, 2x el.zásuvka, el.zámek, centrální ovládání zámku), kabeláže a revize elektro, kovové části stolu jsou  ošetřeny práškovou vypalovací barvou dle vzorníku RAL</t>
  </si>
  <si>
    <t>Keramický dřez laboratorní z glazované keramiky, rozměr 53x47 cm včetně napojení na připravený odpad</t>
  </si>
  <si>
    <t>Baterie studená voda s napojením na přívod vody</t>
  </si>
  <si>
    <t>Učitelský stůl multifunkční sestaven ze dvou částí o celkovém rozměru 76x158x68 cm. První část stolu o velikosti 76x90x68 cm má posuvnou uzamykatelnou pracovní desku z LTD tl. 25 mm s ABS hranou na lineárním ložisku, uzavřený uzamykatelný PC box, tunel pro výsuv monitoru a vedení kabeláží z LTD tl. 18 mm s ABS hranou s lepenými spoji PUR technologií, součástí stolu je výsuvný vertikální mechanismus pro monitor. Druhá část stolu o rozměru 76x68x68 cm je tvořena uzamykatelnou  roletkovou skříňkou s horizontálním posuvem, pracovní deska z LTD tl. 25 mm s ABS hranou. Konstrukce obou částí stolu je z plochooválu 50x30 mm ošetřená práškovou vypalovací barvou dle vzorníku RAL, materiál LTD tl. 18 mm s ABS hranou s ABS hranou s lepenými spoji PUR technologií,  černé plasty s rektifikačními šrouby, napojení na el.síť 230V a UTP</t>
  </si>
  <si>
    <t>Celkem nábytek</t>
  </si>
  <si>
    <t>Název - NÁBYTEK</t>
  </si>
  <si>
    <t>Skříňka pro umístění dřezu 87x60x57 cm, jednodveřová, uzamykatelná, policová, výztuha pro zpevnění ve spodní části z kovového profilu 40x20 mm ošetřená práškovou vypalovací barvou v odstínech RAL dle vzorníku RAL, pevné kolíkové spojení, LTD tl. 18 mm s ABS hranou</t>
  </si>
  <si>
    <t>Skříňka dem.stolu 87x63x57 cm, pevné kolíkové spojení, LTD tl. 18 mm s ABS hranou, kovová výztuha 40x20 mm ve spodní části ošetřená práškovou vypalovací barvou, pod pracovní deskou umístěna uzamykatelná zásuvka a jednodveřová skříňka se zámkem a zapojením zdrojů NN 0-24V, plynulá regulace střídavého i stejnosměrného napětí, digitální displej,výstup pro učitele 6V a 12V/6A, výkon 10A, přepínač AC/DC na ovládacím panelu zdroje, výstupy pro připojení NN panelů na žákovských pracovištích, všechny napěťové vstupy jsou chráněny proti přetížení a zkratu</t>
  </si>
  <si>
    <t>Židle stohovatelná, pevná, konstrukce z ocel.profilu 38x20x1,5 mm, plastový sedák  s krempou a opěrák vyroben z polypropylénu  maximálně silným 20mm (PP) s atestem na uvolňování emisí zdraví škodlivých látek – těkavých organických sloučenin, přichycení ke konstrukci ocelovými nýty, černé plasty, konstrukce ošetřena práškovou vypalovací barvou v odstínech RAL</t>
  </si>
  <si>
    <t>Skříňka dem.stolu 87x80x57 cm, pevné kolíkové spojení, LTD tl. 18 mm s ABS hranou, kovová výztuha 40x20 mm ve spodní části ošetřená práškovou vypalovací barvou, dvoudveřová, policová, uzamykatelná</t>
  </si>
  <si>
    <t>Pracovní deska demonstrační pracoviště vč. výřezů - vysoce odolná kamenina žula tl. 30mm - m2</t>
  </si>
  <si>
    <t>Skříňka dem.stolu 87x77x57 cm, pevné kolíkové spojení, LTD tl. 18 mm s ABS hranou, kovová výztuha 40x20 mm ve spodní části ošetřená práškovou vypalovací barvou, dvoudveřová, policová, uzamykatelná</t>
  </si>
  <si>
    <t>Mgr. Jiří Hromada  - tel. 553 780 351</t>
  </si>
  <si>
    <t>Název - STAVBA</t>
  </si>
  <si>
    <t>ks/m</t>
  </si>
  <si>
    <t>Elektro:</t>
  </si>
  <si>
    <t>Rozvody Cyky 3x2,5</t>
  </si>
  <si>
    <t>Rozvod zemnícího kabelu zelenožlutý  CY 10</t>
  </si>
  <si>
    <t>Chráničky kabelů v průmeru 25mm</t>
  </si>
  <si>
    <t>Chráničky kabelů v průmeru 50mm</t>
  </si>
  <si>
    <t>Elektroinstalace kompletní, vč. napojení do rozvaděče k původním jističům</t>
  </si>
  <si>
    <t>Revize El.</t>
  </si>
  <si>
    <t>Celkem stavba</t>
  </si>
  <si>
    <t>Název - TECHNIKA</t>
  </si>
  <si>
    <r>
      <rPr>
        <b/>
        <sz val="10"/>
        <color indexed="8"/>
        <rFont val="Calibri"/>
        <family val="2"/>
        <charset val="238"/>
      </rPr>
      <t>Interaktivní tabule</t>
    </r>
    <r>
      <rPr>
        <sz val="10"/>
        <color indexed="8"/>
        <rFont val="Calibri"/>
        <family val="2"/>
        <charset val="238"/>
      </rPr>
      <t xml:space="preserve"> -  rozměr tabule s křídly: 127 x 391 cm (16 : 10), 20 dotekových bodů. Dvaceti dotekové ovládání tabule umožnuje práci více uživatelů a to použitím doteku prstem, perem, popisovačem či jiným vhodným nástrojem. Všechny doteky umožnují simultánní práci více uživatelů. Keramický povrch umožnuje až dvacetiletou garanci na poškrábání a lze jej stírat běžnou stěrkou standardního popisovače keramických tabulí. USB napájení</t>
    </r>
  </si>
  <si>
    <t>Montáž pružinového pojezdu</t>
  </si>
  <si>
    <t>dataprojektor</t>
  </si>
  <si>
    <t>DTP s ultrakrátkou projekční vzdáleností</t>
  </si>
  <si>
    <t>Kabeláž pro stěnové vedení - HDMi, síť 230V</t>
  </si>
  <si>
    <t>Průběžná kabelová lišta</t>
  </si>
  <si>
    <t>Montáž DTP a interaktivní tabule</t>
  </si>
  <si>
    <t>Celkem technika</t>
  </si>
  <si>
    <t>Drobný instalační materiál - konektory, svorky, přichytky</t>
  </si>
  <si>
    <t>Zajištění publicity v souladu s článkem XII. odst. 12.3 Smlouvy o dílo - stálá pamětní deska cca 400x300mm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</si>
</sst>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10"/>
      <name val="DIN Next LT Pro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</font>
    <font>
      <sz val="10"/>
      <color rgb="FFFFFF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3">
    <xf numFmtId="0" fontId="0" fillId="0" borderId="0" xfId="0"/>
    <xf numFmtId="49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3" fontId="11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6" fillId="0" borderId="0" xfId="0" applyNumberFormat="1" applyFont="1" applyProtection="1"/>
    <xf numFmtId="0" fontId="0" fillId="0" borderId="0" xfId="0" applyProtection="1"/>
    <xf numFmtId="0" fontId="6" fillId="0" borderId="10" xfId="0" applyFont="1" applyBorder="1" applyAlignment="1" applyProtection="1">
      <alignment horizontal="center" vertical="center"/>
    </xf>
    <xf numFmtId="3" fontId="6" fillId="0" borderId="10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1" fillId="0" borderId="0" xfId="0" applyFont="1" applyProtection="1"/>
    <xf numFmtId="0" fontId="6" fillId="0" borderId="13" xfId="0" applyFont="1" applyBorder="1" applyAlignment="1" applyProtection="1">
      <alignment horizontal="center" vertical="center"/>
    </xf>
    <xf numFmtId="3" fontId="6" fillId="0" borderId="13" xfId="0" applyNumberFormat="1" applyFont="1" applyBorder="1" applyAlignment="1" applyProtection="1">
      <alignment horizontal="center" vertical="center"/>
    </xf>
    <xf numFmtId="3" fontId="6" fillId="0" borderId="14" xfId="0" applyNumberFormat="1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3" fontId="5" fillId="0" borderId="16" xfId="0" applyNumberFormat="1" applyFont="1" applyBorder="1" applyAlignment="1" applyProtection="1">
      <alignment vertical="center"/>
    </xf>
    <xf numFmtId="3" fontId="5" fillId="0" borderId="16" xfId="0" applyNumberFormat="1" applyFont="1" applyBorder="1" applyAlignment="1" applyProtection="1">
      <alignment horizontal="center" vertical="center"/>
    </xf>
    <xf numFmtId="3" fontId="5" fillId="0" borderId="16" xfId="0" applyNumberFormat="1" applyFont="1" applyBorder="1" applyAlignment="1" applyProtection="1">
      <alignment vertical="center" wrapText="1"/>
    </xf>
    <xf numFmtId="3" fontId="5" fillId="0" borderId="17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0" fontId="4" fillId="0" borderId="0" xfId="0" applyFont="1" applyProtection="1"/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3" fontId="6" fillId="0" borderId="6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3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horizontal="center" vertical="center"/>
    </xf>
    <xf numFmtId="3" fontId="5" fillId="0" borderId="10" xfId="0" applyNumberFormat="1" applyFont="1" applyBorder="1" applyAlignment="1" applyProtection="1">
      <alignment vertical="center" wrapText="1"/>
    </xf>
    <xf numFmtId="3" fontId="5" fillId="0" borderId="11" xfId="0" applyNumberFormat="1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vertical="center"/>
    </xf>
    <xf numFmtId="3" fontId="10" fillId="0" borderId="1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 wrapText="1"/>
    </xf>
    <xf numFmtId="3" fontId="12" fillId="0" borderId="0" xfId="0" applyNumberFormat="1" applyFont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3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3" fontId="6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3" fontId="5" fillId="0" borderId="10" xfId="0" applyNumberFormat="1" applyFont="1" applyFill="1" applyBorder="1" applyAlignment="1" applyProtection="1">
      <alignment vertical="center"/>
    </xf>
    <xf numFmtId="3" fontId="5" fillId="0" borderId="10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vertical="center" wrapText="1"/>
    </xf>
    <xf numFmtId="3" fontId="5" fillId="0" borderId="1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vertical="center" wrapText="1"/>
    </xf>
    <xf numFmtId="3" fontId="5" fillId="0" borderId="12" xfId="0" applyNumberFormat="1" applyFont="1" applyFill="1" applyBorder="1" applyAlignment="1" applyProtection="1">
      <alignment vertical="center"/>
    </xf>
    <xf numFmtId="0" fontId="10" fillId="0" borderId="1" xfId="2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vertical="center" wrapText="1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" fillId="0" borderId="0" xfId="0" applyFont="1"/>
    <xf numFmtId="49" fontId="5" fillId="0" borderId="24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6" fillId="0" borderId="19" xfId="0" applyNumberFormat="1" applyFont="1" applyFill="1" applyBorder="1" applyAlignment="1" applyProtection="1">
      <alignment horizontal="left" vertical="center"/>
    </xf>
    <xf numFmtId="49" fontId="6" fillId="0" borderId="20" xfId="0" applyNumberFormat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left" vertical="center"/>
    </xf>
    <xf numFmtId="49" fontId="6" fillId="0" borderId="20" xfId="0" applyNumberFormat="1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left" vertical="center"/>
    </xf>
    <xf numFmtId="49" fontId="6" fillId="0" borderId="18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12" xfId="0" applyNumberFormat="1" applyFont="1" applyFill="1" applyBorder="1" applyAlignment="1" applyProtection="1">
      <alignment vertical="center"/>
    </xf>
    <xf numFmtId="4" fontId="5" fillId="0" borderId="25" xfId="0" applyNumberFormat="1" applyFont="1" applyFill="1" applyBorder="1" applyAlignment="1">
      <alignment vertical="center" wrapText="1"/>
    </xf>
    <xf numFmtId="4" fontId="5" fillId="0" borderId="25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  <protection locked="0"/>
    </xf>
    <xf numFmtId="4" fontId="10" fillId="0" borderId="1" xfId="0" applyNumberFormat="1" applyFont="1" applyFill="1" applyBorder="1" applyAlignment="1" applyProtection="1">
      <alignment vertical="center"/>
      <protection locked="0"/>
    </xf>
    <xf numFmtId="4" fontId="5" fillId="0" borderId="25" xfId="0" applyNumberFormat="1" applyFont="1" applyFill="1" applyBorder="1" applyAlignment="1" applyProtection="1">
      <alignment vertical="center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4" fontId="6" fillId="0" borderId="13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  <protection locked="0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5496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25" zoomScaleNormal="100" workbookViewId="0">
      <selection activeCell="E36" sqref="E36"/>
    </sheetView>
  </sheetViews>
  <sheetFormatPr defaultColWidth="8.85546875" defaultRowHeight="12.75"/>
  <cols>
    <col min="1" max="2" width="8.85546875" style="9"/>
    <col min="3" max="3" width="44.7109375" style="9" customWidth="1"/>
    <col min="4" max="4" width="6.85546875" style="9" customWidth="1"/>
    <col min="5" max="5" width="13.140625" style="9" customWidth="1"/>
    <col min="6" max="6" width="6.140625" style="9" customWidth="1"/>
    <col min="7" max="7" width="13.28515625" style="9" customWidth="1"/>
    <col min="8" max="8" width="11.85546875" style="9" customWidth="1"/>
    <col min="9" max="9" width="14.5703125" style="9" customWidth="1"/>
    <col min="10" max="16384" width="8.85546875" style="9"/>
  </cols>
  <sheetData>
    <row r="1" spans="2:10" s="7" customFormat="1" ht="15">
      <c r="B1" s="1" t="s">
        <v>4</v>
      </c>
      <c r="C1" s="101" t="s">
        <v>9</v>
      </c>
      <c r="D1" s="101"/>
      <c r="E1" s="101"/>
      <c r="F1" s="101"/>
      <c r="G1" s="101"/>
      <c r="H1" s="101"/>
      <c r="I1" s="101"/>
      <c r="J1" s="6"/>
    </row>
    <row r="2" spans="2:10" s="7" customFormat="1" ht="15">
      <c r="B2" s="1"/>
      <c r="C2" s="102" t="s">
        <v>39</v>
      </c>
      <c r="D2" s="103"/>
      <c r="E2" s="103"/>
      <c r="F2" s="103"/>
      <c r="G2" s="103"/>
      <c r="H2" s="103"/>
      <c r="I2" s="103"/>
      <c r="J2" s="6"/>
    </row>
    <row r="3" spans="2:10" s="7" customFormat="1" ht="15">
      <c r="B3" s="1"/>
      <c r="C3" s="101" t="s">
        <v>10</v>
      </c>
      <c r="D3" s="101"/>
      <c r="E3" s="101"/>
      <c r="F3" s="101"/>
      <c r="G3" s="101"/>
      <c r="H3" s="101"/>
      <c r="I3" s="101"/>
      <c r="J3" s="6"/>
    </row>
    <row r="4" spans="2:10" s="7" customFormat="1" ht="15">
      <c r="B4" s="1"/>
      <c r="C4" s="3" t="s">
        <v>11</v>
      </c>
      <c r="D4" s="4"/>
      <c r="E4" s="4"/>
      <c r="F4" s="5"/>
      <c r="G4" s="4"/>
      <c r="H4" s="4"/>
      <c r="I4" s="4"/>
      <c r="J4" s="6"/>
    </row>
    <row r="5" spans="2:10" s="7" customFormat="1" ht="15">
      <c r="B5" s="1"/>
      <c r="C5" s="4" t="s">
        <v>12</v>
      </c>
      <c r="D5" s="4"/>
      <c r="E5" s="4"/>
      <c r="F5" s="5"/>
      <c r="G5" s="4"/>
      <c r="H5" s="4"/>
      <c r="I5" s="4"/>
      <c r="J5" s="6"/>
    </row>
    <row r="6" spans="2:10" s="14" customFormat="1" ht="15.75" thickBot="1">
      <c r="B6" s="8"/>
      <c r="C6" s="61"/>
      <c r="D6" s="61"/>
      <c r="E6" s="61"/>
      <c r="F6" s="62"/>
      <c r="G6" s="61"/>
      <c r="H6" s="61"/>
      <c r="I6" s="61"/>
      <c r="J6" s="13"/>
    </row>
    <row r="7" spans="2:10" s="14" customFormat="1">
      <c r="B7" s="104" t="s">
        <v>7</v>
      </c>
      <c r="C7" s="106" t="s">
        <v>32</v>
      </c>
      <c r="D7" s="106" t="s">
        <v>8</v>
      </c>
      <c r="E7" s="63" t="s">
        <v>0</v>
      </c>
      <c r="F7" s="64" t="s">
        <v>1</v>
      </c>
      <c r="G7" s="65" t="s">
        <v>0</v>
      </c>
      <c r="H7" s="65" t="s">
        <v>2</v>
      </c>
      <c r="I7" s="66" t="s">
        <v>2</v>
      </c>
      <c r="J7" s="13"/>
    </row>
    <row r="8" spans="2:10" s="14" customFormat="1" ht="13.5" thickBot="1">
      <c r="B8" s="105"/>
      <c r="C8" s="107"/>
      <c r="D8" s="107"/>
      <c r="E8" s="67" t="s">
        <v>3</v>
      </c>
      <c r="F8" s="68" t="s">
        <v>5</v>
      </c>
      <c r="G8" s="69" t="s">
        <v>6</v>
      </c>
      <c r="H8" s="69" t="s">
        <v>3</v>
      </c>
      <c r="I8" s="70" t="s">
        <v>6</v>
      </c>
      <c r="J8" s="13"/>
    </row>
    <row r="9" spans="2:10" s="14" customFormat="1">
      <c r="B9" s="71"/>
      <c r="C9" s="72" t="s">
        <v>13</v>
      </c>
      <c r="D9" s="73"/>
      <c r="E9" s="74"/>
      <c r="F9" s="75"/>
      <c r="G9" s="76"/>
      <c r="H9" s="74"/>
      <c r="I9" s="77"/>
      <c r="J9" s="25"/>
    </row>
    <row r="10" spans="2:10" s="14" customFormat="1">
      <c r="B10" s="78"/>
      <c r="C10" s="79" t="s">
        <v>15</v>
      </c>
      <c r="D10" s="80"/>
      <c r="E10" s="81"/>
      <c r="F10" s="82"/>
      <c r="G10" s="83"/>
      <c r="H10" s="81"/>
      <c r="I10" s="84"/>
      <c r="J10" s="25"/>
    </row>
    <row r="11" spans="2:10" s="14" customFormat="1" ht="216.75">
      <c r="B11" s="78"/>
      <c r="C11" s="85" t="s">
        <v>30</v>
      </c>
      <c r="D11" s="80">
        <v>1</v>
      </c>
      <c r="E11" s="127">
        <v>0</v>
      </c>
      <c r="F11" s="82">
        <v>21</v>
      </c>
      <c r="G11" s="120">
        <f t="shared" ref="G11:G34" si="0">SUM(E11*1.21)</f>
        <v>0</v>
      </c>
      <c r="H11" s="121">
        <f>SUM(D11*E11)</f>
        <v>0</v>
      </c>
      <c r="I11" s="122">
        <f>SUM(D11*G11)</f>
        <v>0</v>
      </c>
      <c r="J11" s="25"/>
    </row>
    <row r="12" spans="2:10" s="14" customFormat="1" ht="76.5">
      <c r="B12" s="78"/>
      <c r="C12" s="86" t="s">
        <v>14</v>
      </c>
      <c r="D12" s="80">
        <v>1</v>
      </c>
      <c r="E12" s="127">
        <v>0</v>
      </c>
      <c r="F12" s="82">
        <v>21</v>
      </c>
      <c r="G12" s="120">
        <f t="shared" si="0"/>
        <v>0</v>
      </c>
      <c r="H12" s="121">
        <f t="shared" ref="H12:H34" si="1">SUM(D12*E12)</f>
        <v>0</v>
      </c>
      <c r="I12" s="122">
        <f t="shared" ref="I12:I34" si="2">SUM(D12*G12)</f>
        <v>0</v>
      </c>
      <c r="J12" s="25"/>
    </row>
    <row r="13" spans="2:10" s="14" customFormat="1" ht="153">
      <c r="B13" s="78"/>
      <c r="C13" s="86" t="s">
        <v>34</v>
      </c>
      <c r="D13" s="87">
        <v>1</v>
      </c>
      <c r="E13" s="128">
        <v>0</v>
      </c>
      <c r="F13" s="88">
        <v>21</v>
      </c>
      <c r="G13" s="120">
        <f t="shared" si="0"/>
        <v>0</v>
      </c>
      <c r="H13" s="121">
        <f t="shared" si="1"/>
        <v>0</v>
      </c>
      <c r="I13" s="122">
        <f t="shared" si="2"/>
        <v>0</v>
      </c>
      <c r="J13" s="59"/>
    </row>
    <row r="14" spans="2:10" s="14" customFormat="1" ht="63.75">
      <c r="B14" s="78"/>
      <c r="C14" s="86" t="s">
        <v>38</v>
      </c>
      <c r="D14" s="87">
        <v>1</v>
      </c>
      <c r="E14" s="128">
        <v>0</v>
      </c>
      <c r="F14" s="88">
        <v>21</v>
      </c>
      <c r="G14" s="120">
        <f t="shared" si="0"/>
        <v>0</v>
      </c>
      <c r="H14" s="121">
        <f t="shared" si="1"/>
        <v>0</v>
      </c>
      <c r="I14" s="122">
        <f t="shared" si="2"/>
        <v>0</v>
      </c>
      <c r="J14" s="59"/>
    </row>
    <row r="15" spans="2:10" s="14" customFormat="1" ht="76.5">
      <c r="B15" s="78"/>
      <c r="C15" s="86" t="s">
        <v>33</v>
      </c>
      <c r="D15" s="87">
        <v>1</v>
      </c>
      <c r="E15" s="128">
        <v>0</v>
      </c>
      <c r="F15" s="88">
        <v>21</v>
      </c>
      <c r="G15" s="120">
        <f t="shared" si="0"/>
        <v>0</v>
      </c>
      <c r="H15" s="121">
        <f t="shared" si="1"/>
        <v>0</v>
      </c>
      <c r="I15" s="122">
        <f t="shared" si="2"/>
        <v>0</v>
      </c>
      <c r="J15" s="59"/>
    </row>
    <row r="16" spans="2:10" s="14" customFormat="1" ht="25.5">
      <c r="B16" s="78"/>
      <c r="C16" s="85" t="s">
        <v>37</v>
      </c>
      <c r="D16" s="80">
        <v>1.3</v>
      </c>
      <c r="E16" s="128">
        <v>0</v>
      </c>
      <c r="F16" s="88">
        <v>21</v>
      </c>
      <c r="G16" s="120">
        <f t="shared" si="0"/>
        <v>0</v>
      </c>
      <c r="H16" s="121">
        <f t="shared" si="1"/>
        <v>0</v>
      </c>
      <c r="I16" s="122">
        <f t="shared" si="2"/>
        <v>0</v>
      </c>
      <c r="J16" s="59"/>
    </row>
    <row r="17" spans="2:10" s="14" customFormat="1" ht="25.5">
      <c r="B17" s="78"/>
      <c r="C17" s="85" t="s">
        <v>17</v>
      </c>
      <c r="D17" s="80">
        <v>1</v>
      </c>
      <c r="E17" s="127">
        <v>0</v>
      </c>
      <c r="F17" s="82">
        <v>21</v>
      </c>
      <c r="G17" s="120">
        <f t="shared" si="0"/>
        <v>0</v>
      </c>
      <c r="H17" s="121">
        <f t="shared" si="1"/>
        <v>0</v>
      </c>
      <c r="I17" s="122">
        <f t="shared" si="2"/>
        <v>0</v>
      </c>
      <c r="J17" s="25"/>
    </row>
    <row r="18" spans="2:10" s="14" customFormat="1">
      <c r="B18" s="78"/>
      <c r="C18" s="86" t="s">
        <v>18</v>
      </c>
      <c r="D18" s="87">
        <v>1</v>
      </c>
      <c r="E18" s="128">
        <v>0</v>
      </c>
      <c r="F18" s="88">
        <v>21</v>
      </c>
      <c r="G18" s="120">
        <f t="shared" si="0"/>
        <v>0</v>
      </c>
      <c r="H18" s="121">
        <f t="shared" si="1"/>
        <v>0</v>
      </c>
      <c r="I18" s="122">
        <f t="shared" si="2"/>
        <v>0</v>
      </c>
      <c r="J18" s="59"/>
    </row>
    <row r="19" spans="2:10" s="14" customFormat="1">
      <c r="B19" s="78"/>
      <c r="C19" s="86" t="s">
        <v>19</v>
      </c>
      <c r="D19" s="87">
        <v>1</v>
      </c>
      <c r="E19" s="128">
        <v>0</v>
      </c>
      <c r="F19" s="88">
        <v>21</v>
      </c>
      <c r="G19" s="120">
        <f t="shared" si="0"/>
        <v>0</v>
      </c>
      <c r="H19" s="121">
        <f t="shared" si="1"/>
        <v>0</v>
      </c>
      <c r="I19" s="122">
        <f t="shared" si="2"/>
        <v>0</v>
      </c>
      <c r="J19" s="59"/>
    </row>
    <row r="20" spans="2:10" s="14" customFormat="1">
      <c r="B20" s="78"/>
      <c r="C20" s="79" t="s">
        <v>16</v>
      </c>
      <c r="D20" s="80"/>
      <c r="E20" s="121"/>
      <c r="F20" s="82"/>
      <c r="G20" s="120"/>
      <c r="H20" s="121"/>
      <c r="I20" s="122"/>
      <c r="J20" s="25"/>
    </row>
    <row r="21" spans="2:10" s="14" customFormat="1" ht="140.25">
      <c r="B21" s="78"/>
      <c r="C21" s="86" t="s">
        <v>27</v>
      </c>
      <c r="D21" s="80">
        <v>15</v>
      </c>
      <c r="E21" s="128">
        <v>0</v>
      </c>
      <c r="F21" s="88">
        <v>21</v>
      </c>
      <c r="G21" s="120">
        <f t="shared" si="0"/>
        <v>0</v>
      </c>
      <c r="H21" s="121">
        <f t="shared" si="1"/>
        <v>0</v>
      </c>
      <c r="I21" s="122">
        <f t="shared" si="2"/>
        <v>0</v>
      </c>
      <c r="J21" s="59"/>
    </row>
    <row r="22" spans="2:10" s="14" customFormat="1" ht="102">
      <c r="B22" s="78"/>
      <c r="C22" s="86" t="s">
        <v>35</v>
      </c>
      <c r="D22" s="80">
        <v>2</v>
      </c>
      <c r="E22" s="127">
        <v>0</v>
      </c>
      <c r="F22" s="82">
        <v>21</v>
      </c>
      <c r="G22" s="120">
        <f t="shared" si="0"/>
        <v>0</v>
      </c>
      <c r="H22" s="121">
        <f t="shared" si="1"/>
        <v>0</v>
      </c>
      <c r="I22" s="122">
        <f t="shared" si="2"/>
        <v>0</v>
      </c>
      <c r="J22" s="25"/>
    </row>
    <row r="23" spans="2:10" s="14" customFormat="1">
      <c r="B23" s="78"/>
      <c r="C23" s="79" t="s">
        <v>21</v>
      </c>
      <c r="D23" s="80"/>
      <c r="E23" s="121"/>
      <c r="F23" s="82"/>
      <c r="G23" s="120"/>
      <c r="H23" s="121"/>
      <c r="I23" s="122"/>
      <c r="J23" s="25"/>
    </row>
    <row r="24" spans="2:10" s="14" customFormat="1" ht="76.5">
      <c r="B24" s="78"/>
      <c r="C24" s="86" t="s">
        <v>33</v>
      </c>
      <c r="D24" s="87">
        <v>3</v>
      </c>
      <c r="E24" s="128">
        <v>0</v>
      </c>
      <c r="F24" s="88">
        <v>21</v>
      </c>
      <c r="G24" s="120">
        <f t="shared" si="0"/>
        <v>0</v>
      </c>
      <c r="H24" s="121">
        <f t="shared" si="1"/>
        <v>0</v>
      </c>
      <c r="I24" s="122">
        <f t="shared" si="2"/>
        <v>0</v>
      </c>
      <c r="J24" s="59"/>
    </row>
    <row r="25" spans="2:10" s="14" customFormat="1" ht="63.75">
      <c r="B25" s="78"/>
      <c r="C25" s="86" t="s">
        <v>36</v>
      </c>
      <c r="D25" s="87">
        <v>3</v>
      </c>
      <c r="E25" s="128">
        <v>0</v>
      </c>
      <c r="F25" s="88">
        <v>21</v>
      </c>
      <c r="G25" s="120">
        <f t="shared" si="0"/>
        <v>0</v>
      </c>
      <c r="H25" s="121">
        <f t="shared" si="1"/>
        <v>0</v>
      </c>
      <c r="I25" s="122">
        <f t="shared" si="2"/>
        <v>0</v>
      </c>
      <c r="J25" s="59"/>
    </row>
    <row r="26" spans="2:10" s="14" customFormat="1" ht="25.5">
      <c r="B26" s="78"/>
      <c r="C26" s="85" t="s">
        <v>37</v>
      </c>
      <c r="D26" s="80">
        <v>2.6</v>
      </c>
      <c r="E26" s="128">
        <v>0</v>
      </c>
      <c r="F26" s="88">
        <v>21</v>
      </c>
      <c r="G26" s="120">
        <f t="shared" si="0"/>
        <v>0</v>
      </c>
      <c r="H26" s="121">
        <f t="shared" si="1"/>
        <v>0</v>
      </c>
      <c r="I26" s="122">
        <f t="shared" si="2"/>
        <v>0</v>
      </c>
      <c r="J26" s="59"/>
    </row>
    <row r="27" spans="2:10" s="14" customFormat="1" ht="38.25">
      <c r="B27" s="78"/>
      <c r="C27" s="89" t="s">
        <v>28</v>
      </c>
      <c r="D27" s="80">
        <v>3</v>
      </c>
      <c r="E27" s="127">
        <v>0</v>
      </c>
      <c r="F27" s="82">
        <v>21</v>
      </c>
      <c r="G27" s="120">
        <f t="shared" si="0"/>
        <v>0</v>
      </c>
      <c r="H27" s="121">
        <f t="shared" si="1"/>
        <v>0</v>
      </c>
      <c r="I27" s="122">
        <f t="shared" si="2"/>
        <v>0</v>
      </c>
      <c r="J27" s="25"/>
    </row>
    <row r="28" spans="2:10" s="14" customFormat="1">
      <c r="B28" s="78"/>
      <c r="C28" s="86" t="s">
        <v>18</v>
      </c>
      <c r="D28" s="87">
        <v>3</v>
      </c>
      <c r="E28" s="128">
        <v>0</v>
      </c>
      <c r="F28" s="88">
        <v>21</v>
      </c>
      <c r="G28" s="120">
        <f t="shared" si="0"/>
        <v>0</v>
      </c>
      <c r="H28" s="121">
        <f t="shared" si="1"/>
        <v>0</v>
      </c>
      <c r="I28" s="122">
        <f t="shared" si="2"/>
        <v>0</v>
      </c>
      <c r="J28" s="59"/>
    </row>
    <row r="29" spans="2:10" s="14" customFormat="1">
      <c r="B29" s="90"/>
      <c r="C29" s="86" t="s">
        <v>29</v>
      </c>
      <c r="D29" s="87">
        <v>3</v>
      </c>
      <c r="E29" s="128">
        <v>0</v>
      </c>
      <c r="F29" s="88">
        <v>21</v>
      </c>
      <c r="G29" s="120">
        <f t="shared" si="0"/>
        <v>0</v>
      </c>
      <c r="H29" s="121">
        <f t="shared" si="1"/>
        <v>0</v>
      </c>
      <c r="I29" s="122">
        <f t="shared" si="2"/>
        <v>0</v>
      </c>
      <c r="J29" s="59"/>
    </row>
    <row r="30" spans="2:10" s="14" customFormat="1">
      <c r="B30" s="78"/>
      <c r="C30" s="79" t="s">
        <v>20</v>
      </c>
      <c r="D30" s="80"/>
      <c r="E30" s="121"/>
      <c r="F30" s="82"/>
      <c r="G30" s="120"/>
      <c r="H30" s="121"/>
      <c r="I30" s="122"/>
      <c r="J30" s="25"/>
    </row>
    <row r="31" spans="2:10" s="14" customFormat="1" ht="76.5">
      <c r="B31" s="78"/>
      <c r="C31" s="91" t="s">
        <v>22</v>
      </c>
      <c r="D31" s="80">
        <v>6</v>
      </c>
      <c r="E31" s="127">
        <v>0</v>
      </c>
      <c r="F31" s="82">
        <v>21</v>
      </c>
      <c r="G31" s="120">
        <f t="shared" si="0"/>
        <v>0</v>
      </c>
      <c r="H31" s="121">
        <f t="shared" si="1"/>
        <v>0</v>
      </c>
      <c r="I31" s="122">
        <f t="shared" si="2"/>
        <v>0</v>
      </c>
      <c r="J31" s="25"/>
    </row>
    <row r="32" spans="2:10" s="14" customFormat="1" ht="76.5">
      <c r="B32" s="78"/>
      <c r="C32" s="92" t="s">
        <v>23</v>
      </c>
      <c r="D32" s="80">
        <v>1</v>
      </c>
      <c r="E32" s="127">
        <v>0</v>
      </c>
      <c r="F32" s="82">
        <v>21</v>
      </c>
      <c r="G32" s="120">
        <f t="shared" si="0"/>
        <v>0</v>
      </c>
      <c r="H32" s="121">
        <f t="shared" si="1"/>
        <v>0</v>
      </c>
      <c r="I32" s="122">
        <f t="shared" si="2"/>
        <v>0</v>
      </c>
      <c r="J32" s="25"/>
    </row>
    <row r="33" spans="2:10" s="14" customFormat="1" ht="63.75">
      <c r="B33" s="78"/>
      <c r="C33" s="92" t="s">
        <v>24</v>
      </c>
      <c r="D33" s="80">
        <v>1</v>
      </c>
      <c r="E33" s="127">
        <v>0</v>
      </c>
      <c r="F33" s="82">
        <v>21</v>
      </c>
      <c r="G33" s="120">
        <f t="shared" si="0"/>
        <v>0</v>
      </c>
      <c r="H33" s="121">
        <f t="shared" si="1"/>
        <v>0</v>
      </c>
      <c r="I33" s="122">
        <f t="shared" si="2"/>
        <v>0</v>
      </c>
      <c r="J33" s="25"/>
    </row>
    <row r="34" spans="2:10" s="14" customFormat="1">
      <c r="B34" s="78"/>
      <c r="C34" s="92" t="s">
        <v>25</v>
      </c>
      <c r="D34" s="80">
        <v>1</v>
      </c>
      <c r="E34" s="127">
        <v>0</v>
      </c>
      <c r="F34" s="82">
        <v>21</v>
      </c>
      <c r="G34" s="120">
        <f t="shared" si="0"/>
        <v>0</v>
      </c>
      <c r="H34" s="121">
        <f t="shared" si="1"/>
        <v>0</v>
      </c>
      <c r="I34" s="122">
        <f t="shared" si="2"/>
        <v>0</v>
      </c>
      <c r="J34" s="25"/>
    </row>
    <row r="35" spans="2:10" s="14" customFormat="1">
      <c r="B35" s="78"/>
      <c r="C35" s="92" t="s">
        <v>26</v>
      </c>
      <c r="D35" s="80">
        <v>1</v>
      </c>
      <c r="E35" s="127">
        <v>0</v>
      </c>
      <c r="F35" s="82">
        <v>21</v>
      </c>
      <c r="G35" s="120">
        <f>SUM(E35*1.21)</f>
        <v>0</v>
      </c>
      <c r="H35" s="121">
        <f>SUM(D35*E35)</f>
        <v>0</v>
      </c>
      <c r="I35" s="122">
        <f>SUM(D35*G35)</f>
        <v>0</v>
      </c>
      <c r="J35" s="25"/>
    </row>
    <row r="36" spans="2:10" s="93" customFormat="1" ht="30" customHeight="1">
      <c r="B36" s="94"/>
      <c r="C36" s="95" t="s">
        <v>60</v>
      </c>
      <c r="D36" s="96">
        <v>1</v>
      </c>
      <c r="E36" s="129">
        <v>0</v>
      </c>
      <c r="F36" s="97">
        <v>21</v>
      </c>
      <c r="G36" s="123">
        <f>SUM(E36*1.21)</f>
        <v>0</v>
      </c>
      <c r="H36" s="124">
        <f>SUM(D36*E36)</f>
        <v>0</v>
      </c>
      <c r="I36" s="125">
        <f>SUM(D36*G36)</f>
        <v>0</v>
      </c>
      <c r="J36" s="98"/>
    </row>
    <row r="37" spans="2:10" s="14" customFormat="1" ht="13.5" thickBot="1">
      <c r="B37" s="99" t="s">
        <v>31</v>
      </c>
      <c r="C37" s="100"/>
      <c r="D37" s="100"/>
      <c r="E37" s="100"/>
      <c r="F37" s="100"/>
      <c r="G37" s="100"/>
      <c r="H37" s="126">
        <f>SUM(H11:H36)</f>
        <v>0</v>
      </c>
      <c r="I37" s="126">
        <f>SUM(I11:I36)</f>
        <v>0</v>
      </c>
      <c r="J37" s="25"/>
    </row>
  </sheetData>
  <sheetProtection algorithmName="SHA-512" hashValue="SPKEjXf/39DRmUCXkx84xaAwBcFTWIPc/xucyd/+H0qC/mkthckf3dDKO6UkshI+J382lUbZTEG3+cGFvP4AXg==" saltValue="rxrsXVKEYTReLmTiTG1w9Q==" spinCount="100000" sheet="1" objects="1" scenarios="1"/>
  <mergeCells count="7">
    <mergeCell ref="B37:G37"/>
    <mergeCell ref="C1:I1"/>
    <mergeCell ref="C2:I2"/>
    <mergeCell ref="C3:I3"/>
    <mergeCell ref="B7:B8"/>
    <mergeCell ref="C7:C8"/>
    <mergeCell ref="D7:D8"/>
  </mergeCells>
  <pageMargins left="0.7" right="0.7" top="0.78740157499999996" bottom="0.78740157499999996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workbookViewId="0">
      <selection activeCell="H32" sqref="H32"/>
    </sheetView>
  </sheetViews>
  <sheetFormatPr defaultColWidth="8.85546875" defaultRowHeight="12.75"/>
  <cols>
    <col min="1" max="1" width="2.140625" style="9" customWidth="1"/>
    <col min="2" max="2" width="8.85546875" style="9"/>
    <col min="3" max="3" width="54.5703125" style="9" customWidth="1"/>
    <col min="4" max="4" width="6.140625" style="9" customWidth="1"/>
    <col min="5" max="5" width="13.28515625" style="9" customWidth="1"/>
    <col min="6" max="6" width="4.85546875" style="9" customWidth="1"/>
    <col min="7" max="7" width="12.7109375" style="9" customWidth="1"/>
    <col min="8" max="9" width="12.28515625" style="9" customWidth="1"/>
    <col min="10" max="16384" width="8.85546875" style="9"/>
  </cols>
  <sheetData>
    <row r="1" spans="2:10" s="2" customFormat="1" ht="15">
      <c r="B1" s="1" t="s">
        <v>4</v>
      </c>
      <c r="C1" s="101" t="s">
        <v>9</v>
      </c>
      <c r="D1" s="101"/>
      <c r="E1" s="101"/>
      <c r="F1" s="101"/>
      <c r="G1" s="101"/>
      <c r="H1" s="101"/>
      <c r="I1" s="101"/>
    </row>
    <row r="2" spans="2:10" s="2" customFormat="1" ht="15">
      <c r="B2" s="1"/>
      <c r="C2" s="102" t="s">
        <v>39</v>
      </c>
      <c r="D2" s="103"/>
      <c r="E2" s="103"/>
      <c r="F2" s="103"/>
      <c r="G2" s="103"/>
      <c r="H2" s="103"/>
      <c r="I2" s="103"/>
    </row>
    <row r="3" spans="2:10" s="2" customFormat="1" ht="15">
      <c r="B3" s="1"/>
      <c r="C3" s="101" t="s">
        <v>10</v>
      </c>
      <c r="D3" s="101"/>
      <c r="E3" s="101"/>
      <c r="F3" s="101"/>
      <c r="G3" s="101"/>
      <c r="H3" s="101"/>
      <c r="I3" s="101"/>
    </row>
    <row r="4" spans="2:10" s="2" customFormat="1" ht="15">
      <c r="B4" s="1"/>
      <c r="C4" s="3" t="s">
        <v>11</v>
      </c>
      <c r="D4" s="4"/>
      <c r="E4" s="4"/>
      <c r="F4" s="5"/>
      <c r="G4" s="4"/>
      <c r="H4" s="4"/>
      <c r="I4" s="4"/>
    </row>
    <row r="5" spans="2:10" s="2" customFormat="1" ht="15">
      <c r="B5" s="1"/>
      <c r="C5" s="4" t="s">
        <v>12</v>
      </c>
      <c r="D5" s="4"/>
      <c r="E5" s="4"/>
      <c r="F5" s="5"/>
      <c r="G5" s="4"/>
      <c r="H5" s="4"/>
      <c r="I5" s="4"/>
    </row>
    <row r="9" spans="2:10" ht="13.5" thickBot="1"/>
    <row r="10" spans="2:10" s="14" customFormat="1">
      <c r="B10" s="111" t="s">
        <v>7</v>
      </c>
      <c r="C10" s="113" t="s">
        <v>40</v>
      </c>
      <c r="D10" s="113" t="s">
        <v>41</v>
      </c>
      <c r="E10" s="36" t="s">
        <v>0</v>
      </c>
      <c r="F10" s="37" t="s">
        <v>1</v>
      </c>
      <c r="G10" s="38" t="s">
        <v>0</v>
      </c>
      <c r="H10" s="38" t="s">
        <v>2</v>
      </c>
      <c r="I10" s="39" t="s">
        <v>2</v>
      </c>
      <c r="J10" s="13"/>
    </row>
    <row r="11" spans="2:10" s="14" customFormat="1" ht="13.5" thickBot="1">
      <c r="B11" s="112"/>
      <c r="C11" s="114"/>
      <c r="D11" s="114"/>
      <c r="E11" s="40" t="s">
        <v>3</v>
      </c>
      <c r="F11" s="41" t="s">
        <v>5</v>
      </c>
      <c r="G11" s="42" t="s">
        <v>6</v>
      </c>
      <c r="H11" s="42" t="s">
        <v>3</v>
      </c>
      <c r="I11" s="43" t="s">
        <v>6</v>
      </c>
      <c r="J11" s="13"/>
    </row>
    <row r="12" spans="2:10" s="14" customFormat="1">
      <c r="B12" s="44"/>
      <c r="C12" s="45" t="s">
        <v>13</v>
      </c>
      <c r="D12" s="46"/>
      <c r="E12" s="47"/>
      <c r="F12" s="48"/>
      <c r="G12" s="49"/>
      <c r="H12" s="47"/>
      <c r="I12" s="50"/>
      <c r="J12" s="25"/>
    </row>
    <row r="13" spans="2:10" s="14" customFormat="1">
      <c r="B13" s="51"/>
      <c r="C13" s="52" t="s">
        <v>42</v>
      </c>
      <c r="D13" s="53"/>
      <c r="E13" s="54"/>
      <c r="F13" s="55"/>
      <c r="G13" s="56"/>
      <c r="H13" s="57"/>
      <c r="I13" s="58"/>
      <c r="J13" s="59"/>
    </row>
    <row r="14" spans="2:10" s="14" customFormat="1">
      <c r="B14" s="51"/>
      <c r="C14" s="60" t="s">
        <v>43</v>
      </c>
      <c r="D14" s="53">
        <v>330</v>
      </c>
      <c r="E14" s="130">
        <v>0</v>
      </c>
      <c r="F14" s="55">
        <v>21</v>
      </c>
      <c r="G14" s="56">
        <f t="shared" ref="G14:G19" si="0">SUM(E14*1.21)</f>
        <v>0</v>
      </c>
      <c r="H14" s="57">
        <f t="shared" ref="H14:H19" si="1">SUM(D14*E14)</f>
        <v>0</v>
      </c>
      <c r="I14" s="58">
        <f t="shared" ref="I14:I19" si="2">SUM(D14*G14)</f>
        <v>0</v>
      </c>
      <c r="J14" s="59"/>
    </row>
    <row r="15" spans="2:10" s="14" customFormat="1">
      <c r="B15" s="51"/>
      <c r="C15" s="60" t="s">
        <v>44</v>
      </c>
      <c r="D15" s="53">
        <v>100</v>
      </c>
      <c r="E15" s="130">
        <v>0</v>
      </c>
      <c r="F15" s="55">
        <v>21</v>
      </c>
      <c r="G15" s="56">
        <f t="shared" si="0"/>
        <v>0</v>
      </c>
      <c r="H15" s="57">
        <f t="shared" si="1"/>
        <v>0</v>
      </c>
      <c r="I15" s="58">
        <f t="shared" si="2"/>
        <v>0</v>
      </c>
      <c r="J15" s="59"/>
    </row>
    <row r="16" spans="2:10" s="14" customFormat="1">
      <c r="B16" s="51"/>
      <c r="C16" s="60" t="s">
        <v>45</v>
      </c>
      <c r="D16" s="53">
        <v>40</v>
      </c>
      <c r="E16" s="130">
        <v>0</v>
      </c>
      <c r="F16" s="55">
        <v>21</v>
      </c>
      <c r="G16" s="56">
        <f t="shared" si="0"/>
        <v>0</v>
      </c>
      <c r="H16" s="57">
        <f t="shared" si="1"/>
        <v>0</v>
      </c>
      <c r="I16" s="58">
        <f t="shared" si="2"/>
        <v>0</v>
      </c>
      <c r="J16" s="59"/>
    </row>
    <row r="17" spans="2:10" s="14" customFormat="1">
      <c r="B17" s="51"/>
      <c r="C17" s="60" t="s">
        <v>46</v>
      </c>
      <c r="D17" s="53">
        <v>4</v>
      </c>
      <c r="E17" s="130">
        <v>0</v>
      </c>
      <c r="F17" s="55">
        <v>21</v>
      </c>
      <c r="G17" s="56">
        <f t="shared" si="0"/>
        <v>0</v>
      </c>
      <c r="H17" s="57">
        <f t="shared" si="1"/>
        <v>0</v>
      </c>
      <c r="I17" s="58">
        <f t="shared" si="2"/>
        <v>0</v>
      </c>
      <c r="J17" s="59"/>
    </row>
    <row r="18" spans="2:10" s="14" customFormat="1" ht="25.5">
      <c r="B18" s="51"/>
      <c r="C18" s="60" t="s">
        <v>47</v>
      </c>
      <c r="D18" s="53">
        <v>1</v>
      </c>
      <c r="E18" s="130">
        <v>0</v>
      </c>
      <c r="F18" s="55">
        <v>21</v>
      </c>
      <c r="G18" s="56">
        <f t="shared" si="0"/>
        <v>0</v>
      </c>
      <c r="H18" s="57">
        <f t="shared" si="1"/>
        <v>0</v>
      </c>
      <c r="I18" s="58">
        <f t="shared" si="2"/>
        <v>0</v>
      </c>
      <c r="J18" s="59"/>
    </row>
    <row r="19" spans="2:10" s="14" customFormat="1">
      <c r="B19" s="51"/>
      <c r="C19" s="60" t="s">
        <v>48</v>
      </c>
      <c r="D19" s="53">
        <v>1</v>
      </c>
      <c r="E19" s="130">
        <v>0</v>
      </c>
      <c r="F19" s="55">
        <v>21</v>
      </c>
      <c r="G19" s="56">
        <f t="shared" si="0"/>
        <v>0</v>
      </c>
      <c r="H19" s="57">
        <f t="shared" si="1"/>
        <v>0</v>
      </c>
      <c r="I19" s="58">
        <f t="shared" si="2"/>
        <v>0</v>
      </c>
      <c r="J19" s="59"/>
    </row>
    <row r="20" spans="2:10" s="14" customFormat="1" ht="13.5" thickBot="1">
      <c r="B20" s="108" t="s">
        <v>49</v>
      </c>
      <c r="C20" s="109"/>
      <c r="D20" s="109"/>
      <c r="E20" s="109"/>
      <c r="F20" s="109"/>
      <c r="G20" s="110"/>
      <c r="H20" s="131">
        <f>SUM(H14:H19)</f>
        <v>0</v>
      </c>
      <c r="I20" s="131">
        <f>SUM(I14:I19)</f>
        <v>0</v>
      </c>
      <c r="J20" s="25"/>
    </row>
  </sheetData>
  <sheetProtection algorithmName="SHA-512" hashValue="2MBEmJJm1Yvy1wSKougytNMICCqkrUDbOWVjwo2z8uUnCGSTzn2VfENnK4VFLcQtI0eGZQqL2KW3g2mHjVTL8w==" saltValue="2xiubwow5384tNWRqfJBwQ==" spinCount="100000" sheet="1" objects="1" scenarios="1"/>
  <mergeCells count="7">
    <mergeCell ref="B20:G20"/>
    <mergeCell ref="C1:I1"/>
    <mergeCell ref="C2:I2"/>
    <mergeCell ref="C3:I3"/>
    <mergeCell ref="B10:B11"/>
    <mergeCell ref="C10:C11"/>
    <mergeCell ref="D10:D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workbookViewId="0">
      <selection activeCell="E32" sqref="E32"/>
    </sheetView>
  </sheetViews>
  <sheetFormatPr defaultColWidth="8.85546875" defaultRowHeight="12.75"/>
  <cols>
    <col min="1" max="1" width="2.5703125" style="9" customWidth="1"/>
    <col min="2" max="2" width="8.85546875" style="9"/>
    <col min="3" max="3" width="46" style="9" customWidth="1"/>
    <col min="4" max="4" width="5" style="9" customWidth="1"/>
    <col min="5" max="5" width="9.85546875" style="9" customWidth="1"/>
    <col min="6" max="6" width="6.42578125" style="9" customWidth="1"/>
    <col min="7" max="7" width="11.85546875" style="9" customWidth="1"/>
    <col min="8" max="8" width="13.140625" style="9" customWidth="1"/>
    <col min="9" max="9" width="13.28515625" style="9" customWidth="1"/>
    <col min="10" max="16384" width="8.85546875" style="9"/>
  </cols>
  <sheetData>
    <row r="1" spans="2:10" s="2" customFormat="1" ht="15">
      <c r="B1" s="1" t="s">
        <v>4</v>
      </c>
      <c r="C1" s="101" t="s">
        <v>9</v>
      </c>
      <c r="D1" s="101"/>
      <c r="E1" s="101"/>
      <c r="F1" s="101"/>
      <c r="G1" s="101"/>
      <c r="H1" s="101"/>
      <c r="I1" s="101"/>
    </row>
    <row r="2" spans="2:10" s="2" customFormat="1" ht="15">
      <c r="B2" s="1"/>
      <c r="C2" s="102" t="s">
        <v>39</v>
      </c>
      <c r="D2" s="103"/>
      <c r="E2" s="103"/>
      <c r="F2" s="103"/>
      <c r="G2" s="103"/>
      <c r="H2" s="103"/>
      <c r="I2" s="103"/>
    </row>
    <row r="3" spans="2:10" s="2" customFormat="1" ht="15">
      <c r="B3" s="1"/>
      <c r="C3" s="101" t="s">
        <v>10</v>
      </c>
      <c r="D3" s="101"/>
      <c r="E3" s="101"/>
      <c r="F3" s="101"/>
      <c r="G3" s="101"/>
      <c r="H3" s="101"/>
      <c r="I3" s="101"/>
    </row>
    <row r="4" spans="2:10" s="2" customFormat="1" ht="15">
      <c r="B4" s="1"/>
      <c r="C4" s="3" t="s">
        <v>11</v>
      </c>
      <c r="D4" s="4"/>
      <c r="E4" s="4"/>
      <c r="F4" s="5"/>
      <c r="G4" s="4"/>
      <c r="H4" s="4"/>
      <c r="I4" s="4"/>
    </row>
    <row r="5" spans="2:10" s="2" customFormat="1" ht="15">
      <c r="B5" s="1"/>
      <c r="C5" s="4" t="s">
        <v>12</v>
      </c>
      <c r="D5" s="4"/>
      <c r="E5" s="4"/>
      <c r="F5" s="5"/>
      <c r="G5" s="4"/>
      <c r="H5" s="4"/>
      <c r="I5" s="4"/>
    </row>
    <row r="7" spans="2:10" ht="13.5" thickBot="1"/>
    <row r="8" spans="2:10" s="14" customFormat="1">
      <c r="B8" s="115" t="s">
        <v>7</v>
      </c>
      <c r="C8" s="117" t="s">
        <v>50</v>
      </c>
      <c r="D8" s="117" t="s">
        <v>8</v>
      </c>
      <c r="E8" s="10" t="s">
        <v>0</v>
      </c>
      <c r="F8" s="11" t="s">
        <v>1</v>
      </c>
      <c r="G8" s="10" t="s">
        <v>0</v>
      </c>
      <c r="H8" s="10" t="s">
        <v>2</v>
      </c>
      <c r="I8" s="12" t="s">
        <v>2</v>
      </c>
      <c r="J8" s="13"/>
    </row>
    <row r="9" spans="2:10" s="14" customFormat="1" ht="13.5" thickBot="1">
      <c r="B9" s="116"/>
      <c r="C9" s="118"/>
      <c r="D9" s="118"/>
      <c r="E9" s="15" t="s">
        <v>3</v>
      </c>
      <c r="F9" s="16" t="s">
        <v>5</v>
      </c>
      <c r="G9" s="15" t="s">
        <v>6</v>
      </c>
      <c r="H9" s="15" t="s">
        <v>3</v>
      </c>
      <c r="I9" s="17" t="s">
        <v>6</v>
      </c>
      <c r="J9" s="13"/>
    </row>
    <row r="10" spans="2:10" s="14" customFormat="1">
      <c r="B10" s="18"/>
      <c r="C10" s="19" t="s">
        <v>13</v>
      </c>
      <c r="D10" s="20"/>
      <c r="E10" s="21"/>
      <c r="F10" s="22"/>
      <c r="G10" s="23"/>
      <c r="H10" s="21"/>
      <c r="I10" s="24"/>
      <c r="J10" s="25"/>
    </row>
    <row r="11" spans="2:10" s="14" customFormat="1" ht="114.75">
      <c r="B11" s="26"/>
      <c r="C11" s="27" t="s">
        <v>51</v>
      </c>
      <c r="D11" s="28">
        <v>1</v>
      </c>
      <c r="E11" s="132">
        <v>0</v>
      </c>
      <c r="F11" s="29">
        <v>21</v>
      </c>
      <c r="G11" s="56">
        <f t="shared" ref="G11:G18" si="0">SUM(E11*1.21)</f>
        <v>0</v>
      </c>
      <c r="H11" s="57">
        <f t="shared" ref="H11:H18" si="1">SUM(D11*E11)</f>
        <v>0</v>
      </c>
      <c r="I11" s="58">
        <f t="shared" ref="I11:I18" si="2">SUM(D11*G11)</f>
        <v>0</v>
      </c>
      <c r="J11" s="30"/>
    </row>
    <row r="12" spans="2:10" s="14" customFormat="1">
      <c r="B12" s="31"/>
      <c r="C12" s="32" t="s">
        <v>52</v>
      </c>
      <c r="D12" s="28">
        <v>1</v>
      </c>
      <c r="E12" s="132">
        <v>0</v>
      </c>
      <c r="F12" s="29">
        <v>21</v>
      </c>
      <c r="G12" s="56">
        <f t="shared" si="0"/>
        <v>0</v>
      </c>
      <c r="H12" s="57">
        <f t="shared" si="1"/>
        <v>0</v>
      </c>
      <c r="I12" s="58">
        <f t="shared" si="2"/>
        <v>0</v>
      </c>
      <c r="J12" s="30"/>
    </row>
    <row r="13" spans="2:10" s="14" customFormat="1">
      <c r="B13" s="31"/>
      <c r="C13" s="33" t="s">
        <v>53</v>
      </c>
      <c r="D13" s="28"/>
      <c r="E13" s="57"/>
      <c r="F13" s="29"/>
      <c r="G13" s="56"/>
      <c r="H13" s="57"/>
      <c r="I13" s="58"/>
      <c r="J13" s="30"/>
    </row>
    <row r="14" spans="2:10" s="14" customFormat="1">
      <c r="B14" s="31"/>
      <c r="C14" s="34" t="s">
        <v>54</v>
      </c>
      <c r="D14" s="35">
        <v>1</v>
      </c>
      <c r="E14" s="132">
        <v>0</v>
      </c>
      <c r="F14" s="29">
        <v>21</v>
      </c>
      <c r="G14" s="56">
        <f t="shared" si="0"/>
        <v>0</v>
      </c>
      <c r="H14" s="57">
        <f t="shared" si="1"/>
        <v>0</v>
      </c>
      <c r="I14" s="58">
        <f t="shared" si="2"/>
        <v>0</v>
      </c>
      <c r="J14" s="30"/>
    </row>
    <row r="15" spans="2:10" s="14" customFormat="1">
      <c r="B15" s="31"/>
      <c r="C15" s="32" t="s">
        <v>55</v>
      </c>
      <c r="D15" s="28">
        <v>1</v>
      </c>
      <c r="E15" s="132">
        <v>0</v>
      </c>
      <c r="F15" s="29">
        <v>21</v>
      </c>
      <c r="G15" s="56">
        <f t="shared" si="0"/>
        <v>0</v>
      </c>
      <c r="H15" s="57">
        <f t="shared" si="1"/>
        <v>0</v>
      </c>
      <c r="I15" s="58">
        <f t="shared" si="2"/>
        <v>0</v>
      </c>
      <c r="J15" s="30"/>
    </row>
    <row r="16" spans="2:10" s="14" customFormat="1">
      <c r="B16" s="31"/>
      <c r="C16" s="32" t="s">
        <v>56</v>
      </c>
      <c r="D16" s="28">
        <v>1</v>
      </c>
      <c r="E16" s="132">
        <v>0</v>
      </c>
      <c r="F16" s="29">
        <v>21</v>
      </c>
      <c r="G16" s="56">
        <f t="shared" si="0"/>
        <v>0</v>
      </c>
      <c r="H16" s="57">
        <f t="shared" si="1"/>
        <v>0</v>
      </c>
      <c r="I16" s="58">
        <f t="shared" si="2"/>
        <v>0</v>
      </c>
      <c r="J16" s="30"/>
    </row>
    <row r="17" spans="2:10" s="14" customFormat="1" ht="25.5">
      <c r="B17" s="31"/>
      <c r="C17" s="32" t="s">
        <v>59</v>
      </c>
      <c r="D17" s="28">
        <v>1</v>
      </c>
      <c r="E17" s="132">
        <v>0</v>
      </c>
      <c r="F17" s="29">
        <v>21</v>
      </c>
      <c r="G17" s="56">
        <f t="shared" si="0"/>
        <v>0</v>
      </c>
      <c r="H17" s="57">
        <f t="shared" si="1"/>
        <v>0</v>
      </c>
      <c r="I17" s="58">
        <f t="shared" si="2"/>
        <v>0</v>
      </c>
      <c r="J17" s="30"/>
    </row>
    <row r="18" spans="2:10" s="14" customFormat="1">
      <c r="B18" s="31"/>
      <c r="C18" s="32" t="s">
        <v>57</v>
      </c>
      <c r="D18" s="28">
        <v>1</v>
      </c>
      <c r="E18" s="132">
        <v>0</v>
      </c>
      <c r="F18" s="29">
        <v>21</v>
      </c>
      <c r="G18" s="56">
        <f t="shared" si="0"/>
        <v>0</v>
      </c>
      <c r="H18" s="57">
        <f t="shared" si="1"/>
        <v>0</v>
      </c>
      <c r="I18" s="58">
        <f t="shared" si="2"/>
        <v>0</v>
      </c>
      <c r="J18" s="30"/>
    </row>
    <row r="19" spans="2:10" s="14" customFormat="1" ht="13.5" thickBot="1">
      <c r="B19" s="119" t="s">
        <v>58</v>
      </c>
      <c r="C19" s="118"/>
      <c r="D19" s="118"/>
      <c r="E19" s="118"/>
      <c r="F19" s="118"/>
      <c r="G19" s="118"/>
      <c r="H19" s="131">
        <f>SUM(H11:H18)</f>
        <v>0</v>
      </c>
      <c r="I19" s="131">
        <f>SUM(I11:I18)</f>
        <v>0</v>
      </c>
      <c r="J19" s="25"/>
    </row>
  </sheetData>
  <sheetProtection algorithmName="SHA-512" hashValue="NoQ9aTRDjAcnq7tA52GhQqzzmkKe2UL5ihXcDxtakM1p5Ixlczpv7UAV49S5lRNU0JvsuhNGL3dZLLsNyDy7pQ==" saltValue="jfltT/ymfeTLHrEE49/W+w==" spinCount="100000" sheet="1" objects="1" scenarios="1"/>
  <mergeCells count="7">
    <mergeCell ref="B8:B9"/>
    <mergeCell ref="C8:C9"/>
    <mergeCell ref="D8:D9"/>
    <mergeCell ref="B19:G19"/>
    <mergeCell ref="C1:I1"/>
    <mergeCell ref="C2:I2"/>
    <mergeCell ref="C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Nábytek</vt:lpstr>
      <vt:lpstr>Stavba</vt:lpstr>
      <vt:lpstr>IT</vt:lpstr>
      <vt:lpstr>Nábytek!Oblast_tisku</vt:lpstr>
    </vt:vector>
  </TitlesOfParts>
  <Company>KLASSA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Cvancigerová Renata</cp:lastModifiedBy>
  <cp:lastPrinted>2021-03-09T09:05:29Z</cp:lastPrinted>
  <dcterms:created xsi:type="dcterms:W3CDTF">2004-08-19T11:13:26Z</dcterms:created>
  <dcterms:modified xsi:type="dcterms:W3CDTF">2025-03-03T06:00:32Z</dcterms:modified>
</cp:coreProperties>
</file>