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vancigerovaR\Documents\Akce\Aktualni\ZS_Sramkova_povodne\Vybaveni\"/>
    </mc:Choice>
  </mc:AlternateContent>
  <bookViews>
    <workbookView xWindow="32760" yWindow="32760" windowWidth="28830" windowHeight="13860"/>
  </bookViews>
  <sheets>
    <sheet name="List1" sheetId="2" r:id="rId1"/>
  </sheets>
  <calcPr calcId="152511"/>
</workbook>
</file>

<file path=xl/calcChain.xml><?xml version="1.0" encoding="utf-8"?>
<calcChain xmlns="http://schemas.openxmlformats.org/spreadsheetml/2006/main">
  <c r="H126" i="2" l="1"/>
  <c r="G126" i="2"/>
  <c r="I126" i="2" s="1"/>
  <c r="G123" i="2" l="1"/>
  <c r="I123" i="2" s="1"/>
  <c r="H123" i="2"/>
  <c r="G117" i="2"/>
  <c r="I117" i="2" s="1"/>
  <c r="H117" i="2"/>
  <c r="G118" i="2"/>
  <c r="I118" i="2" s="1"/>
  <c r="H118" i="2"/>
  <c r="G119" i="2"/>
  <c r="I119" i="2"/>
  <c r="H119" i="2"/>
  <c r="G111" i="2"/>
  <c r="I111" i="2" s="1"/>
  <c r="H111" i="2"/>
  <c r="G112" i="2"/>
  <c r="I112" i="2" s="1"/>
  <c r="H112" i="2"/>
  <c r="G113" i="2"/>
  <c r="I113" i="2" s="1"/>
  <c r="H113" i="2"/>
  <c r="G107" i="2"/>
  <c r="I107" i="2" s="1"/>
  <c r="H107" i="2"/>
  <c r="G99" i="2"/>
  <c r="I99" i="2"/>
  <c r="H99" i="2"/>
  <c r="G100" i="2"/>
  <c r="I100" i="2" s="1"/>
  <c r="H100" i="2"/>
  <c r="G101" i="2"/>
  <c r="I101" i="2"/>
  <c r="H101" i="2"/>
  <c r="G102" i="2"/>
  <c r="I102" i="2" s="1"/>
  <c r="H102" i="2"/>
  <c r="G103" i="2"/>
  <c r="I103" i="2" s="1"/>
  <c r="H103" i="2"/>
  <c r="G63" i="2"/>
  <c r="I63" i="2" s="1"/>
  <c r="H63" i="2"/>
  <c r="G64" i="2"/>
  <c r="I64" i="2" s="1"/>
  <c r="H64" i="2"/>
  <c r="G65" i="2"/>
  <c r="I65" i="2" s="1"/>
  <c r="H65" i="2"/>
  <c r="G66" i="2"/>
  <c r="I66" i="2" s="1"/>
  <c r="H66" i="2"/>
  <c r="G67" i="2"/>
  <c r="I67" i="2" s="1"/>
  <c r="H67" i="2"/>
  <c r="G68" i="2"/>
  <c r="I68" i="2"/>
  <c r="H68" i="2"/>
  <c r="G69" i="2"/>
  <c r="I69" i="2"/>
  <c r="H69" i="2"/>
  <c r="G70" i="2"/>
  <c r="I70" i="2" s="1"/>
  <c r="H70" i="2"/>
  <c r="G71" i="2"/>
  <c r="I71" i="2" s="1"/>
  <c r="H71" i="2"/>
  <c r="G72" i="2"/>
  <c r="I72" i="2"/>
  <c r="H72" i="2"/>
  <c r="G73" i="2"/>
  <c r="I73" i="2"/>
  <c r="H73" i="2"/>
  <c r="G74" i="2"/>
  <c r="I74" i="2" s="1"/>
  <c r="H74" i="2"/>
  <c r="G75" i="2"/>
  <c r="I75" i="2"/>
  <c r="H75" i="2"/>
  <c r="G76" i="2"/>
  <c r="I76" i="2" s="1"/>
  <c r="H76" i="2"/>
  <c r="G77" i="2"/>
  <c r="I77" i="2"/>
  <c r="H77" i="2"/>
  <c r="G78" i="2"/>
  <c r="I78" i="2" s="1"/>
  <c r="H78" i="2"/>
  <c r="G79" i="2"/>
  <c r="I79" i="2" s="1"/>
  <c r="H79" i="2"/>
  <c r="G80" i="2"/>
  <c r="I80" i="2" s="1"/>
  <c r="H80" i="2"/>
  <c r="G81" i="2"/>
  <c r="I81" i="2"/>
  <c r="H81" i="2"/>
  <c r="G82" i="2"/>
  <c r="I82" i="2" s="1"/>
  <c r="H82" i="2"/>
  <c r="G83" i="2"/>
  <c r="I83" i="2" s="1"/>
  <c r="H83" i="2"/>
  <c r="G84" i="2"/>
  <c r="I84" i="2" s="1"/>
  <c r="H84" i="2"/>
  <c r="G85" i="2"/>
  <c r="I85" i="2"/>
  <c r="H85" i="2"/>
  <c r="G86" i="2"/>
  <c r="I86" i="2"/>
  <c r="H86" i="2"/>
  <c r="G87" i="2"/>
  <c r="I87" i="2" s="1"/>
  <c r="H87" i="2"/>
  <c r="G88" i="2"/>
  <c r="I88" i="2" s="1"/>
  <c r="H88" i="2"/>
  <c r="G89" i="2"/>
  <c r="I89" i="2" s="1"/>
  <c r="H89" i="2"/>
  <c r="G90" i="2"/>
  <c r="I90" i="2"/>
  <c r="H90" i="2"/>
  <c r="G91" i="2"/>
  <c r="I91" i="2" s="1"/>
  <c r="H91" i="2"/>
  <c r="G92" i="2"/>
  <c r="I92" i="2" s="1"/>
  <c r="H92" i="2"/>
  <c r="G93" i="2"/>
  <c r="I93" i="2" s="1"/>
  <c r="H93" i="2"/>
  <c r="G94" i="2"/>
  <c r="I94" i="2" s="1"/>
  <c r="H94" i="2"/>
  <c r="G95" i="2"/>
  <c r="I95" i="2" s="1"/>
  <c r="H95" i="2"/>
  <c r="G46" i="2"/>
  <c r="I46" i="2" s="1"/>
  <c r="H46" i="2"/>
  <c r="G47" i="2"/>
  <c r="I47" i="2" s="1"/>
  <c r="H47" i="2"/>
  <c r="G48" i="2"/>
  <c r="I48" i="2" s="1"/>
  <c r="H48" i="2"/>
  <c r="G49" i="2"/>
  <c r="I49" i="2" s="1"/>
  <c r="H49" i="2"/>
  <c r="G50" i="2"/>
  <c r="I50" i="2" s="1"/>
  <c r="H50" i="2"/>
  <c r="G51" i="2"/>
  <c r="I51" i="2" s="1"/>
  <c r="H51" i="2"/>
  <c r="G52" i="2"/>
  <c r="I52" i="2"/>
  <c r="H52" i="2"/>
  <c r="G53" i="2"/>
  <c r="I53" i="2" s="1"/>
  <c r="H53" i="2"/>
  <c r="G54" i="2"/>
  <c r="I54" i="2" s="1"/>
  <c r="H54" i="2"/>
  <c r="G55" i="2"/>
  <c r="I55" i="2" s="1"/>
  <c r="H55" i="2"/>
  <c r="G56" i="2"/>
  <c r="I56" i="2" s="1"/>
  <c r="H56" i="2"/>
  <c r="G57" i="2"/>
  <c r="I57" i="2" s="1"/>
  <c r="H57" i="2"/>
  <c r="G58" i="2"/>
  <c r="I58" i="2" s="1"/>
  <c r="H58" i="2"/>
  <c r="G38" i="2"/>
  <c r="I38" i="2" s="1"/>
  <c r="H38" i="2"/>
  <c r="G39" i="2"/>
  <c r="I39" i="2" s="1"/>
  <c r="H39" i="2"/>
  <c r="G40" i="2"/>
  <c r="I40" i="2"/>
  <c r="H40" i="2"/>
  <c r="G41" i="2"/>
  <c r="I41" i="2" s="1"/>
  <c r="H41" i="2"/>
  <c r="G42" i="2"/>
  <c r="I42" i="2" s="1"/>
  <c r="H42" i="2"/>
  <c r="G28" i="2"/>
  <c r="I28" i="2" s="1"/>
  <c r="H28" i="2"/>
  <c r="G29" i="2"/>
  <c r="I29" i="2"/>
  <c r="H29" i="2"/>
  <c r="G30" i="2"/>
  <c r="I30" i="2" s="1"/>
  <c r="H30" i="2"/>
  <c r="G31" i="2"/>
  <c r="I31" i="2"/>
  <c r="H31" i="2"/>
  <c r="G32" i="2"/>
  <c r="I32" i="2"/>
  <c r="H32" i="2"/>
  <c r="G33" i="2"/>
  <c r="I33" i="2" s="1"/>
  <c r="H33" i="2"/>
  <c r="G34" i="2"/>
  <c r="I34" i="2"/>
  <c r="H34" i="2"/>
  <c r="G18" i="2"/>
  <c r="I18" i="2" s="1"/>
  <c r="H18" i="2"/>
  <c r="G19" i="2"/>
  <c r="I19" i="2" s="1"/>
  <c r="H19" i="2"/>
  <c r="G20" i="2"/>
  <c r="I20" i="2"/>
  <c r="H20" i="2"/>
  <c r="G21" i="2"/>
  <c r="I21" i="2" s="1"/>
  <c r="H21" i="2"/>
  <c r="G22" i="2"/>
  <c r="I22" i="2" s="1"/>
  <c r="H22" i="2"/>
  <c r="G23" i="2"/>
  <c r="I23" i="2" s="1"/>
  <c r="H23" i="2"/>
  <c r="G24" i="2"/>
  <c r="I24" i="2" s="1"/>
  <c r="H24" i="2"/>
  <c r="G12" i="2"/>
  <c r="I12" i="2" s="1"/>
  <c r="H12" i="2"/>
  <c r="G13" i="2"/>
  <c r="I13" i="2" s="1"/>
  <c r="H13" i="2"/>
  <c r="G14" i="2"/>
  <c r="I14" i="2"/>
  <c r="H14" i="2"/>
  <c r="H122" i="2"/>
  <c r="G122" i="2"/>
  <c r="I122" i="2" s="1"/>
  <c r="H116" i="2"/>
  <c r="G116" i="2"/>
  <c r="I116" i="2"/>
  <c r="G106" i="2"/>
  <c r="I106" i="2" s="1"/>
  <c r="H106" i="2"/>
  <c r="H108" i="2" s="1"/>
  <c r="G110" i="2"/>
  <c r="I110" i="2" s="1"/>
  <c r="H110" i="2"/>
  <c r="H98" i="2"/>
  <c r="G98" i="2"/>
  <c r="I98" i="2" s="1"/>
  <c r="H129" i="2"/>
  <c r="G129" i="2"/>
  <c r="I129" i="2" s="1"/>
  <c r="H128" i="2"/>
  <c r="G128" i="2"/>
  <c r="I128" i="2" s="1"/>
  <c r="H127" i="2"/>
  <c r="H130" i="2" s="1"/>
  <c r="H131" i="2" s="1"/>
  <c r="G127" i="2"/>
  <c r="I127" i="2" s="1"/>
  <c r="I130" i="2" s="1"/>
  <c r="H62" i="2"/>
  <c r="G62" i="2"/>
  <c r="I62" i="2" s="1"/>
  <c r="H45" i="2"/>
  <c r="G45" i="2"/>
  <c r="I45" i="2"/>
  <c r="H37" i="2"/>
  <c r="G37" i="2"/>
  <c r="I37" i="2" s="1"/>
  <c r="H27" i="2"/>
  <c r="G27" i="2"/>
  <c r="I27" i="2" s="1"/>
  <c r="H17" i="2"/>
  <c r="G17" i="2"/>
  <c r="I17" i="2" s="1"/>
  <c r="H11" i="2"/>
  <c r="G11" i="2"/>
  <c r="I11" i="2" s="1"/>
  <c r="H124" i="2"/>
  <c r="H120" i="2"/>
  <c r="I108" i="2" l="1"/>
  <c r="H104" i="2"/>
  <c r="H15" i="2"/>
  <c r="H35" i="2"/>
  <c r="H114" i="2"/>
  <c r="I15" i="2"/>
  <c r="H25" i="2"/>
  <c r="I35" i="2"/>
  <c r="H43" i="2"/>
  <c r="I43" i="2"/>
  <c r="H59" i="2"/>
  <c r="I59" i="2"/>
  <c r="H96" i="2"/>
  <c r="I96" i="2"/>
  <c r="I104" i="2"/>
  <c r="I114" i="2"/>
  <c r="I120" i="2"/>
  <c r="I124" i="2"/>
  <c r="I25" i="2"/>
  <c r="I131" i="2" l="1"/>
</calcChain>
</file>

<file path=xl/sharedStrings.xml><?xml version="1.0" encoding="utf-8"?>
<sst xmlns="http://schemas.openxmlformats.org/spreadsheetml/2006/main" count="231" uniqueCount="134">
  <si>
    <t>J.cena</t>
  </si>
  <si>
    <t>%</t>
  </si>
  <si>
    <t>Celkem</t>
  </si>
  <si>
    <t>bez DPH</t>
  </si>
  <si>
    <t>Zadavatel:</t>
  </si>
  <si>
    <t>DPH</t>
  </si>
  <si>
    <t>s DPH</t>
  </si>
  <si>
    <t>označení:</t>
  </si>
  <si>
    <t>Název</t>
  </si>
  <si>
    <t>ks</t>
  </si>
  <si>
    <t>IČ 00849642</t>
  </si>
  <si>
    <t>Základní škola Opava, Šrámkova 4, příspěvková organizace</t>
  </si>
  <si>
    <t>Šrámkova 1457/4</t>
  </si>
  <si>
    <t>747 05 Opava</t>
  </si>
  <si>
    <t>D 158</t>
  </si>
  <si>
    <t>1301/Z</t>
  </si>
  <si>
    <t>Diana 2</t>
  </si>
  <si>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t>
  </si>
  <si>
    <t>Montáž - vykládka, vynesení, ustavení nábytku</t>
  </si>
  <si>
    <t>Doprava</t>
  </si>
  <si>
    <t>Kancelář</t>
  </si>
  <si>
    <t xml:space="preserve">Věšáková odkládací stěna 180x60 cm, materiál  LTD  18 mm, 2 mm ABS hrany, 3x háček </t>
  </si>
  <si>
    <t>Kabinet fyziky</t>
  </si>
  <si>
    <t>HB 018</t>
  </si>
  <si>
    <t>HB 025</t>
  </si>
  <si>
    <t>HB 103</t>
  </si>
  <si>
    <t>HB 014/A</t>
  </si>
  <si>
    <t>HB 001/A</t>
  </si>
  <si>
    <t>Skříň o rozměru  95x80x42,4 cm ( v x š x h )
Konstrukce: LTD  18 mm, lepená konstrukce, 2 mm ABS hrany. Skříň je rovněž osazena čtyřmi rektifikačními šrouby. Skříň je dvoudveřová se stavitelnými policemi. Prášková vypalovaná barva na kovových částech včetně úchytek  v odstínu dle RAL. Rozměry v toleranci +/-5%.</t>
  </si>
  <si>
    <t>Skříň o rozměru  135x80x50 cm ( v x š x h )
Konstrukce: LTD  18 mm, lepená konstrukce, 2 mm ABS hrany. Skříň je rovněž osazena čtyřmi rektifikačními šrouby. Skříň je otevřená se stavitelnými policemi. Rozměry v toleranci +/-5%.</t>
  </si>
  <si>
    <t>Skříň o rozměru  95x80x50 cm ( v x š x h )
Konstrukce: LTD  18 mm, lepená konstrukce, 2 mm ABS hrany. Skříň je rovněž osazena čtyřmi rektifikačními šrouby. Skříň je otevřená se stavitelnými policemi. Rozměry v toleranci +/-5%.</t>
  </si>
  <si>
    <t>Skříň o rozměru  185x80x42,4 cm ( v x š x h )
Konstrukce: LTD  18 mm, lepená konstrukce, 2 mm ABS hrany. Skříň je osazena čtyřmi rektifikačními šrouby. Horní díl skříně je dvoudveřový, prosklený  se svislými dřevěnými lištami s úchyty, spodní část je dvoudveřová s úchyty. Skříň má stavitelné police. Prášková vypalovaná barva na kovových částech  včetně úchytek je v odstínu dle RAL. Rozměry v toleranci +/-5%.</t>
  </si>
  <si>
    <t>Skříň o rozměru  185x80x42,4 cm ( v x š x h )
Konstrukce: LTD  18 mm, lepená konstrukce, 2 mm ABS hrany. Skříň je osazena čtyřmi rektifikačními šrouby. Horní díl skříně je otevřený, spodní díl je dvoudveřový s úchyty. Skříň má stavitelné police. Prášková vypalovaná barva na kovových částech  včetně úchytek je v odstínu dle RAL. Rozměry v toleranci +/-5%.</t>
  </si>
  <si>
    <t>Matx 2</t>
  </si>
  <si>
    <t>Židle kancelářská, čalouněný sedák a výškově stavitelný opěrák, bez područek, mechnika asynchro, černý nylonový kříž s kolečky, nosnost 120 kg.</t>
  </si>
  <si>
    <t>Výchovný poradce</t>
  </si>
  <si>
    <t>1351</t>
  </si>
  <si>
    <t>1309</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</si>
  <si>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má stavitelné police. Prášková vypalovaná barva na kovových částech včetně úchytek  v odstínu dle RAL. Rozměry v toleranci +/-5%.</t>
  </si>
  <si>
    <t>Konferenční stolek o rozměru (vxšxh) 50x100x50cm s odkládací policí na kovové podnoži. Deska stolu je z materiálu LTD o tloušťce 18 cm s ABS hranou. Prášková vypalovaná barva na kovových částech  je v odstínu dle RAL. Rozměry v toleranci +/-5%.</t>
  </si>
  <si>
    <t>1163</t>
  </si>
  <si>
    <t xml:space="preserve">Křeslo konferenční dvoumístné, čalouněné látkou s odolností vůči prodření 150tis.cyklů, celková šířka 132 cm, kluzáky, nosnost 200 kg </t>
  </si>
  <si>
    <t>Kelly 2</t>
  </si>
  <si>
    <t>Kabinet 2</t>
  </si>
  <si>
    <t>1301</t>
  </si>
  <si>
    <t>Kabinet chemie</t>
  </si>
  <si>
    <t>Keramický dřez laboratorní 20x53x47 cm</t>
  </si>
  <si>
    <t>Výpusť s chemicky odolnou výtokovou trubkou</t>
  </si>
  <si>
    <t>Ramínko k baterii</t>
  </si>
  <si>
    <t>Náustek</t>
  </si>
  <si>
    <t>1301/A</t>
  </si>
  <si>
    <t xml:space="preserve">Skříň o rozměru  180x90x60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má 8 stavitelných polic. Prášková vypalovaná barva na kovových částech  včetně úchytek odstínu dle RAL. </t>
  </si>
  <si>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má 5 stavitelných polic. Prášková vypalovaná barva na kovových částech  včetně úchytek odstínu dle RAL. </t>
  </si>
  <si>
    <t>1341/A</t>
  </si>
  <si>
    <t>1341</t>
  </si>
  <si>
    <t>Skříňový nastavec o rozměru 60x90x43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</si>
  <si>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Skříňový nastavec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</si>
  <si>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D 179</t>
  </si>
  <si>
    <t>Stůl o rozměru (vxšxh) 76 x 160 x 68 cm, konstrukce stolu celodřevěná z LTD tl. 18 mm s ABS hranou 2 mm. Pracovní deska stolu  o tloušťce 25 mm. Rozměry v toleranci +/-5%.</t>
  </si>
  <si>
    <t>Kuchyňka</t>
  </si>
  <si>
    <t>Skříňka dřezová</t>
  </si>
  <si>
    <t>Dřez</t>
  </si>
  <si>
    <t>Skříňka dřezová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 přípravou na vestavbu nerezového dřezu. Skříňka je jednodveřová, vnitřní prostor skříňky je určen pro vedení vodoinstalace a odpadu ke dřezu. Skříňka je osazena čtyřmi rektifikačními šrouby. Prášková vypalovaná barva na kovových částech včetně úchytek v odstínu dle RAL. Rozměry v toleranci +/-5%.</t>
  </si>
  <si>
    <t>Skříňka mycího stolu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mycí skříňky tvoří pracovní deska z odolnějšího materiálu (tzv. postforming/HPL folie) s přípravou na vestavbu keramického dřezu. Skříňka je jednodveřová, uzamykatelná, vnitřní prostor skříňky je určen pro vedení vodoinstalace a odpadu ke dřezu. Skříňka je osazena čtyřmi rektifikačními šrouby. Prášková vypalovaná barva na kovových částech včetně úchytek v odstínu dle RAL. Rozměry v toleranci +/-5%.</t>
  </si>
  <si>
    <t>Sestava 1</t>
  </si>
  <si>
    <t>Skříňka zásuvková</t>
  </si>
  <si>
    <t>Skříňka jednodveřová</t>
  </si>
  <si>
    <t>Sporák - plyn</t>
  </si>
  <si>
    <t>Skříňka jednodveřová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jednodveřová, uzamykatelná a je osazena čtyřmi rektifikačními šrouby. Prášková vypalovaná barva na kovových částech včetně úchytek v odstínu dle RAL. Rozměry v toleranci +/-5%.</t>
  </si>
  <si>
    <t>Skříňka zásuvková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zásuvková a je osazena čtyřmi rektifikačními šrouby. Prášková vypalovaná barva na kovových částech včetně úchytek v odstínu dle RAL. Rozměry v toleranci +/-5%.</t>
  </si>
  <si>
    <t>Skříňka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jednodveřová, uzamykatelná a je osazena čtyřmi rektifikačními šrouby. Prášková vypalovaná barva na kovových částech včetně úchytek v odstínu dle RAL. Rozměry v toleranci +/-5%.</t>
  </si>
  <si>
    <t>Sestava 2</t>
  </si>
  <si>
    <t>Sestava 3</t>
  </si>
  <si>
    <t>Sporák - elektrický</t>
  </si>
  <si>
    <t xml:space="preserve">Sporák s litinovými plotýnkami, (vxšxh) 85x50x59,4 cm A, objem 68 l, horní a spodní ohřev, Eco Clean čištění trouby, 4 litinové plotýnky, vnitřní osvětlení, chladná dvířka, úložný prostor, bezpečnostní prvky: chladná dvířka trouby  </t>
  </si>
  <si>
    <t>Sestava 4</t>
  </si>
  <si>
    <t>Sestava 5</t>
  </si>
  <si>
    <t>Ostatní náklady</t>
  </si>
  <si>
    <t>Vodoinstalace - napojení dřezů na stávající rozvody a odpady</t>
  </si>
  <si>
    <t>Kombinovaný sporák, (vxšxh) 85x50x59,4 cm energetická třída A, objem 74 l, horní a spodní ohřev, Eco Clean čištění trouby, bezpečnostní prvky: Stop Gas, dětský zámek, chladná dvířka vč. přípojné hadice 1,5 m</t>
  </si>
  <si>
    <t>Baterie</t>
  </si>
  <si>
    <t>Stojánková baterie</t>
  </si>
  <si>
    <t>Nerezový dřez vč. sifonu</t>
  </si>
  <si>
    <t>Třídy</t>
  </si>
  <si>
    <t>HB 003</t>
  </si>
  <si>
    <t>031</t>
  </si>
  <si>
    <t>Stůl učitelský (v x š x h) 76x130x68 cm. Konstrukce z plochooválných profilů 50x30 mm, pracovní deska MDF tl. 25 mm s litou polyuretanovou hranou, poslední průhledná ochranná vrstva - overlay chrání desku před opotřebením. Stůl je opatřen zásuvkou bez zámku. Prášková vypalovaná barva na kovových částech včetně úchytky v odstínu dle RAL. Rozměry v toleranci +/-5%.</t>
  </si>
  <si>
    <t>TAB - 102</t>
  </si>
  <si>
    <t>Tabule Triptych s dvouvrstvým keramickým zeleným povrchem, sendvičová konstrukce, rám tabule tvořen z eloxovaného hliníku s plastovými rohy, odkládací police, rozměr 120x400 cm</t>
  </si>
  <si>
    <t>PP 1</t>
  </si>
  <si>
    <t>Pojezd pro keramickou tabuli vč.madla</t>
  </si>
  <si>
    <t>Montáž tabule vč. pojezdu</t>
  </si>
  <si>
    <t>150/D/L</t>
  </si>
  <si>
    <r>
      <t>Židle učitele - konstrukce</t>
    </r>
    <r>
      <rPr>
        <sz val="10"/>
        <rFont val="Calibri"/>
        <family val="2"/>
        <charset val="238"/>
      </rPr>
      <t xml:space="preserve"> z kombinovaného rámu z ohýbaného plochooválného profilu 20 x 38 mm s tvarovanou 11-ti vrstvou skořepinou s částečným čalouněním sedáku a opěráku. Fixace pomocí přítlačné desky formou skrytých závrtných šroubů. Nohy opatřené plastovým návlekem a plastová kolébka s možností vložení teflonového nebo filcového kluzáku. Kovové části ošetřeny práškovou vypalovanou barvou  dle vzorníku RAL. Rozměry v toleranci +/-5%.</t>
    </r>
  </si>
  <si>
    <t>Šatna učitelé</t>
  </si>
  <si>
    <t>Odkládací stěna s háčky (v x š) 180x180 cm. Konstrukce: LTD  18 mm, lepená konstrukce, 2 mm ABS hrany, kovové háčky</t>
  </si>
  <si>
    <t>Odkládací stěna</t>
  </si>
  <si>
    <t>1329</t>
  </si>
  <si>
    <t>Skříň trojdílná na podstavci o rozměru  180x90x50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osazena na kovovém podstavci. Skříň je třídveřová, uzamykatelná, v každém oddílu 2x police, šatní tyč a háček. Prášková vypalovaná barva na kovových částech odstínu dle RAL. Rozměry v toleranci +/-5%.</t>
  </si>
  <si>
    <t>Školní klub</t>
  </si>
  <si>
    <t>1309/Z</t>
  </si>
  <si>
    <t>D 166</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</si>
  <si>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stavitelnou polici. Prášková vypalovaná barva na kovových částech včetně úchytek  v odstínu dle RAL. Rozměry v toleranci +/-5%.</t>
  </si>
  <si>
    <t>Klubík</t>
  </si>
  <si>
    <t>Chodba</t>
  </si>
  <si>
    <t>KELLY 1</t>
  </si>
  <si>
    <t xml:space="preserve">Křeslo konferenční jednomístné, čalouněné látkou s odolností vůči prodření 150tis.cyklů, kluzáky, celková šířka 70 cm, nosnost 120 kg </t>
  </si>
  <si>
    <t>Skříň o rozměru  135x80x42,4 cm ( v x š x h )
Konstrukce: LTD  18 mm, lepená konstrukce, 2 mm ABS hrany. Skříň je rovněž osazena čtyřmi rektifikačními šrouby. Skříň je dvoudveřová se stavitelnými policemi ve spodní části, horní část tvoří otevřená nika. Prášková vypalovaná barva na kovových částech - úchytech  v odstínu dle RAL. Rozměry v toleranci +/-5%.</t>
  </si>
  <si>
    <t>HB 024</t>
  </si>
  <si>
    <t>HB 017</t>
  </si>
  <si>
    <t>402</t>
  </si>
  <si>
    <t>Manipulační pojízdný  vozík (vxšxh) 86x70x45 cm, konstrukce z plochooválného profilu 38x20 mm osazená kolečky, odkládací plochy LTD tl. 18 mm s ABS hranou 2 mm. Prášková vypalovaná barva na kovových částech včetně úchytek v odstínu dle RAL. Rozměry v toleranci +/-5%.</t>
  </si>
  <si>
    <t>1305</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</si>
  <si>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zásuvky s úchytkami. Prášková vypalovaná barva na kovových částech včetně úchytek v odstínu dle RAL. Rozměry v toleranci +/-5%</t>
  </si>
  <si>
    <t>Skříňka horní</t>
  </si>
  <si>
    <t>Skříňka horní závěsná o rozměru 60x60x30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jednodveřová se stavitelnou policí.  Prášková vypalovaná barva na kovových částech včetně úchytek v odstínu dle RAL. Rozměry v toleranci +/-5%.</t>
  </si>
  <si>
    <t>Výpusť</t>
  </si>
  <si>
    <t>Ramínko</t>
  </si>
  <si>
    <t>Skříňka mycí</t>
  </si>
  <si>
    <t>Věšáková stěna</t>
  </si>
  <si>
    <t>Montáž tabule</t>
  </si>
  <si>
    <t>Vodoinstalace</t>
  </si>
  <si>
    <t>Montáž</t>
  </si>
  <si>
    <t>Baterie na vodu</t>
  </si>
  <si>
    <r>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t>
    </r>
    <r>
      <rPr>
        <b/>
        <sz val="10"/>
        <rFont val="Calibri"/>
        <family val="2"/>
        <charset val="238"/>
      </rPr>
      <t xml:space="preserve">uzamykatelná, </t>
    </r>
    <r>
      <rPr>
        <sz val="10"/>
        <rFont val="Calibri"/>
        <family val="2"/>
        <charset val="238"/>
      </rPr>
      <t>má stavitelné police. Prášková vypalovaná barva na kovových částech  včetně úchytek odstínu dle RAL. Rozměry v toleranci +/-5%.</t>
    </r>
  </si>
  <si>
    <r>
      <t xml:space="preserve">Stůl o rozměru (vxšxh) 76 x 120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</si>
  <si>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Stůl o rozměru (vxšxh) 76 x 160 x 68 cm, konstrukce stolu celodřevěná z LTD tl. 18 mm s ABS hranou 2 mm, součástí je pevný zásuvkový </t>
    </r>
    <r>
      <rPr>
        <b/>
        <sz val="10"/>
        <rFont val="Calibri"/>
        <family val="2"/>
        <charset val="238"/>
      </rPr>
      <t>kontejner se zámkem</t>
    </r>
    <r>
      <rPr>
        <sz val="10"/>
        <rFont val="Calibri"/>
        <family val="2"/>
        <charset val="238"/>
      </rPr>
      <t>. Pracovní deska stolu  o tloušťce 25 mm. Kovové úchyty zásuvek v odstínu dle vzorníku RAL. Rozměry v toleranci +/-5%.</t>
    </r>
  </si>
  <si>
    <r>
      <t xml:space="preserve">Skříň o rozměru  185x80x42,4 cm ( v x š x h )
Konstrukce: LTD  18 mm, lepená konstrukce, 2 mm ABS hrany. Skříň je rovněž osazena čtyřmi rektifikačními šrouby. </t>
    </r>
    <r>
      <rPr>
        <b/>
        <sz val="10"/>
        <rFont val="Calibri"/>
        <family val="2"/>
        <charset val="238"/>
      </rPr>
      <t>Skříň je uzamykatelná</t>
    </r>
    <r>
      <rPr>
        <sz val="10"/>
        <rFont val="Calibri"/>
        <family val="2"/>
        <charset val="238"/>
      </rPr>
      <t xml:space="preserve"> dvoudveřová se stavitelnými policemi. Prášková vypalovaná barva na kovových částech včetně úchytek  v odstínu dle RAL. Rozměry v toleranci +/-5%.</t>
    </r>
  </si>
  <si>
    <r>
      <t xml:space="preserve">Stůl o rozměru (vxšxh) 76 x 160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</si>
  <si>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t>
    </r>
    <r>
      <rPr>
        <b/>
        <sz val="10"/>
        <rFont val="Calibri"/>
        <family val="2"/>
        <charset val="238"/>
      </rPr>
      <t>spodní část má také uzamykatelná dvířka</t>
    </r>
    <r>
      <rPr>
        <sz val="10"/>
        <rFont val="Calibri"/>
        <family val="2"/>
        <charset val="238"/>
      </rPr>
      <t>.  Skříň má stavitelné police. Prášková vypalovaná barva na kovových částech  včetně úchytek je v odstínu dle RAL. Rozměry v toleranci +/-5%.</t>
    </r>
  </si>
  <si>
    <r>
      <t xml:space="preserve">Stůl o rozměru (vxšxh) 76 x 120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</si>
  <si>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Skříň o rozměru  180x90x60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t>
    </r>
    <r>
      <rPr>
        <b/>
        <sz val="10"/>
        <rFont val="Calibri"/>
        <family val="2"/>
        <charset val="238"/>
      </rPr>
      <t>uzamykatelná dvoudveřová</t>
    </r>
    <r>
      <rPr>
        <sz val="10"/>
        <rFont val="Calibri"/>
        <family val="2"/>
        <charset val="238"/>
      </rPr>
      <t xml:space="preserve">, má 8 stavitelných polic. Prášková vypalovaná barva na kovových částech  včetně úchytek odstínu dle RAL. </t>
    </r>
  </si>
  <si>
    <r>
      <t xml:space="preserve">Skříňový nastavec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t>
    </r>
    <r>
      <rPr>
        <b/>
        <sz val="10"/>
        <rFont val="Calibri"/>
        <family val="2"/>
        <charset val="238"/>
      </rPr>
      <t>dvoudveřový uzamykatelný</t>
    </r>
    <r>
      <rPr>
        <sz val="10"/>
        <rFont val="Calibri"/>
        <family val="2"/>
        <charset val="238"/>
      </rPr>
      <t>, stavitelná police. Prášková vypalovaná barva na kovových částech včetně úchytek je u v odstínu dle RAL. Rozměry v toleranci +/-5%.</t>
    </r>
  </si>
  <si>
    <t>Zajištění publicity v souladu s článkem XII. odst. 12.3 Smlouvy o dílo - stálá pamětní deska cca 400x300mm</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</si>
</sst>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name val="Arial CE"/>
      <charset val="238"/>
    </font>
    <font>
      <sz val="10"/>
      <name val="Arial CE"/>
      <family val="2"/>
      <charset val="238"/>
    </font>
    <font>
      <u/>
      <sz val="10"/>
      <color indexed="12"/>
      <name val="Arial CE"/>
      <charset val="238"/>
    </font>
    <font>
      <sz val="10"/>
      <name val="Arial Narrow"/>
      <family val="2"/>
    </font>
    <font>
      <sz val="10"/>
      <name val="Arial CE"/>
      <charset val="238"/>
    </font>
    <font>
      <sz val="10"/>
      <name val="DIN Next LT Pro"/>
      <family val="2"/>
    </font>
    <font>
      <sz val="10"/>
      <name val="Calibri"/>
      <family val="2"/>
      <charset val="238"/>
    </font>
    <font>
      <b/>
      <sz val="12"/>
      <name val="Calibri"/>
      <family val="2"/>
      <charset val="238"/>
    </font>
    <font>
      <b/>
      <sz val="12"/>
      <color indexed="18"/>
      <name val="Calibri"/>
      <family val="2"/>
      <charset val="238"/>
    </font>
    <font>
      <b/>
      <sz val="10"/>
      <name val="Calibri"/>
      <family val="2"/>
      <charset val="238"/>
    </font>
    <font>
      <sz val="8"/>
      <name val="Verdana"/>
      <family val="2"/>
      <charset val="238"/>
    </font>
    <font>
      <sz val="10"/>
      <name val="Calibri"/>
      <family val="2"/>
      <charset val="238"/>
      <scheme val="minor"/>
    </font>
    <font>
      <b/>
      <sz val="10"/>
      <name val="Calibri"/>
      <family val="2"/>
      <charset val="238"/>
      <scheme val="minor"/>
    </font>
    <font>
      <sz val="11"/>
      <color theme="3" tint="-0.499984740745262"/>
      <name val="Calibri"/>
      <family val="2"/>
      <charset val="238"/>
    </font>
    <font>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0" fontId="10" fillId="0" borderId="0"/>
  </cellStyleXfs>
  <cellXfs count="100">
    <xf numFmtId="0" fontId="0" fillId="0" borderId="0" xfId="0"/>
    <xf numFmtId="0" fontId="11" fillId="0" borderId="4" xfId="0" applyFont="1" applyBorder="1" applyAlignment="1" applyProtection="1">
      <alignment horizontal="left" vertical="center" wrapText="1"/>
      <protection hidden="1"/>
    </xf>
    <xf numFmtId="49" fontId="8" fillId="0" borderId="0" xfId="0" applyNumberFormat="1" applyFont="1" applyProtection="1">
      <protection hidden="1"/>
    </xf>
    <xf numFmtId="0" fontId="6" fillId="0" borderId="0" xfId="0" applyFont="1" applyAlignment="1" applyProtection="1">
      <alignment wrapText="1"/>
      <protection hidden="1"/>
    </xf>
    <xf numFmtId="0" fontId="6" fillId="0" borderId="0" xfId="0" applyFont="1" applyProtection="1">
      <protection hidden="1"/>
    </xf>
    <xf numFmtId="3" fontId="6" fillId="0" borderId="0" xfId="0" applyNumberFormat="1" applyFont="1" applyProtection="1">
      <protection hidden="1"/>
    </xf>
    <xf numFmtId="0" fontId="1" fillId="0" borderId="0" xfId="0" applyFont="1" applyProtection="1">
      <protection hidden="1"/>
    </xf>
    <xf numFmtId="49" fontId="9" fillId="0" borderId="0" xfId="0" applyNumberFormat="1" applyFont="1" applyProtection="1">
      <protection hidden="1"/>
    </xf>
    <xf numFmtId="0" fontId="9" fillId="4" borderId="15" xfId="0" applyFont="1" applyFill="1" applyBorder="1" applyAlignment="1" applyProtection="1">
      <alignment horizontal="center" vertical="center"/>
      <protection hidden="1"/>
    </xf>
    <xf numFmtId="0" fontId="9" fillId="4" borderId="16" xfId="0" applyFont="1" applyFill="1" applyBorder="1" applyAlignment="1" applyProtection="1">
      <alignment horizontal="center" vertical="center"/>
      <protection hidden="1"/>
    </xf>
    <xf numFmtId="3" fontId="9" fillId="4" borderId="17" xfId="0" applyNumberFormat="1"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9" fillId="4" borderId="19" xfId="0" applyFont="1" applyFill="1" applyBorder="1" applyAlignment="1" applyProtection="1">
      <alignment horizontal="center" vertical="center"/>
      <protection hidden="1"/>
    </xf>
    <xf numFmtId="3" fontId="9" fillId="4" borderId="20"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3" fontId="6" fillId="0" borderId="2" xfId="0" applyNumberFormat="1" applyFont="1" applyBorder="1" applyAlignment="1" applyProtection="1">
      <alignment vertical="center"/>
      <protection hidden="1"/>
    </xf>
    <xf numFmtId="1" fontId="6" fillId="0" borderId="2" xfId="0" applyNumberFormat="1" applyFont="1" applyBorder="1" applyAlignment="1" applyProtection="1">
      <alignment horizontal="center" vertical="center"/>
      <protection hidden="1"/>
    </xf>
    <xf numFmtId="3" fontId="6" fillId="0" borderId="3" xfId="0" applyNumberFormat="1" applyFont="1" applyBorder="1" applyAlignment="1" applyProtection="1">
      <alignment vertical="center"/>
      <protection hidden="1"/>
    </xf>
    <xf numFmtId="49" fontId="6" fillId="0" borderId="5"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4" fontId="11" fillId="0" borderId="4" xfId="0" applyNumberFormat="1" applyFont="1" applyBorder="1" applyAlignment="1" applyProtection="1">
      <alignment vertical="center" wrapText="1"/>
      <protection hidden="1"/>
    </xf>
    <xf numFmtId="4" fontId="11" fillId="0" borderId="4" xfId="0" applyNumberFormat="1" applyFont="1" applyBorder="1" applyAlignment="1" applyProtection="1">
      <alignment vertical="center"/>
      <protection hidden="1"/>
    </xf>
    <xf numFmtId="4" fontId="11" fillId="0" borderId="6"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6" fillId="0" borderId="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9" fillId="0" borderId="4" xfId="0" applyFont="1" applyBorder="1" applyAlignment="1" applyProtection="1">
      <alignment horizontal="center" vertical="center"/>
      <protection hidden="1"/>
    </xf>
    <xf numFmtId="4" fontId="9" fillId="0" borderId="4" xfId="0" applyNumberFormat="1" applyFont="1" applyBorder="1" applyAlignment="1" applyProtection="1">
      <alignment vertical="center"/>
      <protection hidden="1"/>
    </xf>
    <xf numFmtId="0" fontId="12" fillId="0" borderId="4" xfId="0" applyFont="1" applyBorder="1" applyAlignment="1" applyProtection="1">
      <alignment horizontal="center" vertical="center"/>
      <protection hidden="1"/>
    </xf>
    <xf numFmtId="4" fontId="12" fillId="0" borderId="4" xfId="0" applyNumberFormat="1" applyFont="1" applyBorder="1" applyAlignment="1" applyProtection="1">
      <alignment vertical="center" wrapText="1"/>
      <protection hidden="1"/>
    </xf>
    <xf numFmtId="4" fontId="12" fillId="3" borderId="4" xfId="0" applyNumberFormat="1" applyFont="1" applyFill="1" applyBorder="1" applyAlignment="1" applyProtection="1">
      <alignment vertical="center"/>
      <protection hidden="1"/>
    </xf>
    <xf numFmtId="4" fontId="12" fillId="3" borderId="6" xfId="0" applyNumberFormat="1" applyFont="1" applyFill="1" applyBorder="1" applyAlignment="1" applyProtection="1">
      <alignment vertical="center"/>
      <protection hidden="1"/>
    </xf>
    <xf numFmtId="0" fontId="9" fillId="0" borderId="4" xfId="0" applyFont="1" applyBorder="1" applyAlignment="1" applyProtection="1">
      <alignment horizontal="center" vertical="center" wrapText="1"/>
      <protection hidden="1"/>
    </xf>
    <xf numFmtId="3" fontId="6" fillId="0" borderId="4" xfId="0" applyNumberFormat="1" applyFont="1" applyBorder="1" applyAlignment="1" applyProtection="1">
      <alignment vertical="center"/>
      <protection hidden="1"/>
    </xf>
    <xf numFmtId="1" fontId="6" fillId="0" borderId="4" xfId="0" applyNumberFormat="1" applyFont="1" applyBorder="1" applyAlignment="1" applyProtection="1">
      <alignment horizontal="center" vertical="center"/>
      <protection hidden="1"/>
    </xf>
    <xf numFmtId="3" fontId="6" fillId="0" borderId="6" xfId="0" applyNumberFormat="1" applyFont="1" applyBorder="1" applyAlignment="1" applyProtection="1">
      <alignment vertical="center"/>
      <protection hidden="1"/>
    </xf>
    <xf numFmtId="49" fontId="6" fillId="0" borderId="5" xfId="0" applyNumberFormat="1" applyFont="1" applyBorder="1" applyAlignment="1" applyProtection="1">
      <alignment horizontal="center" vertical="center" wrapText="1"/>
      <protection hidden="1"/>
    </xf>
    <xf numFmtId="0" fontId="11" fillId="0" borderId="4" xfId="0" applyFont="1" applyBorder="1" applyAlignment="1" applyProtection="1">
      <alignment vertical="center" wrapText="1"/>
      <protection hidden="1"/>
    </xf>
    <xf numFmtId="0" fontId="11" fillId="0" borderId="4" xfId="0" applyFont="1" applyBorder="1" applyAlignment="1" applyProtection="1">
      <alignment horizontal="center" vertical="center" wrapText="1"/>
      <protection hidden="1"/>
    </xf>
    <xf numFmtId="0" fontId="11" fillId="0" borderId="0" xfId="0" applyFont="1" applyAlignment="1" applyProtection="1">
      <alignment vertical="center"/>
      <protection hidden="1"/>
    </xf>
    <xf numFmtId="0" fontId="11" fillId="2" borderId="4" xfId="0" applyFont="1" applyFill="1" applyBorder="1" applyAlignment="1" applyProtection="1">
      <alignment horizontal="left"/>
      <protection hidden="1"/>
    </xf>
    <xf numFmtId="49" fontId="6" fillId="0" borderId="7" xfId="0" applyNumberFormat="1" applyFont="1" applyBorder="1" applyAlignment="1" applyProtection="1">
      <alignment horizontal="center" vertical="center"/>
      <protection hidden="1"/>
    </xf>
    <xf numFmtId="0" fontId="9" fillId="0" borderId="8"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protection hidden="1"/>
    </xf>
    <xf numFmtId="4" fontId="9" fillId="0" borderId="8" xfId="0" applyNumberFormat="1" applyFont="1" applyBorder="1" applyAlignment="1" applyProtection="1">
      <alignment vertical="center"/>
      <protection hidden="1"/>
    </xf>
    <xf numFmtId="0" fontId="12" fillId="0" borderId="8" xfId="0" applyFont="1" applyBorder="1" applyAlignment="1" applyProtection="1">
      <alignment horizontal="center" vertical="center"/>
      <protection hidden="1"/>
    </xf>
    <xf numFmtId="4" fontId="12" fillId="0" borderId="8" xfId="0" applyNumberFormat="1" applyFont="1" applyBorder="1" applyAlignment="1" applyProtection="1">
      <alignment vertical="center" wrapText="1"/>
      <protection hidden="1"/>
    </xf>
    <xf numFmtId="4" fontId="12" fillId="3" borderId="8" xfId="0" applyNumberFormat="1" applyFont="1" applyFill="1" applyBorder="1" applyAlignment="1" applyProtection="1">
      <alignment vertical="center"/>
      <protection hidden="1"/>
    </xf>
    <xf numFmtId="4" fontId="12" fillId="3" borderId="9" xfId="0" applyNumberFormat="1" applyFont="1" applyFill="1" applyBorder="1" applyAlignment="1" applyProtection="1">
      <alignment vertical="center"/>
      <protection hidden="1"/>
    </xf>
    <xf numFmtId="49" fontId="7" fillId="4" borderId="10" xfId="0" applyNumberFormat="1" applyFont="1" applyFill="1" applyBorder="1" applyAlignment="1" applyProtection="1">
      <alignment horizontal="left" vertical="center"/>
      <protection hidden="1"/>
    </xf>
    <xf numFmtId="0" fontId="9" fillId="4" borderId="11" xfId="0" applyFont="1" applyFill="1" applyBorder="1" applyProtection="1">
      <protection hidden="1"/>
    </xf>
    <xf numFmtId="0" fontId="6" fillId="4" borderId="12" xfId="0" applyFont="1" applyFill="1" applyBorder="1" applyAlignment="1" applyProtection="1">
      <alignment horizontal="center"/>
      <protection hidden="1"/>
    </xf>
    <xf numFmtId="1" fontId="6" fillId="4" borderId="12" xfId="0" applyNumberFormat="1" applyFont="1" applyFill="1" applyBorder="1" applyAlignment="1" applyProtection="1">
      <alignment vertical="center"/>
      <protection hidden="1"/>
    </xf>
    <xf numFmtId="0" fontId="6" fillId="4" borderId="12" xfId="0" applyFont="1" applyFill="1" applyBorder="1" applyAlignment="1" applyProtection="1">
      <alignment horizontal="center" vertical="center"/>
      <protection hidden="1"/>
    </xf>
    <xf numFmtId="4" fontId="6" fillId="4" borderId="12" xfId="0" applyNumberFormat="1" applyFont="1" applyFill="1" applyBorder="1" applyAlignment="1" applyProtection="1">
      <alignment vertical="center"/>
      <protection hidden="1"/>
    </xf>
    <xf numFmtId="4" fontId="7" fillId="4" borderId="13" xfId="0" applyNumberFormat="1" applyFont="1" applyFill="1" applyBorder="1" applyAlignment="1" applyProtection="1">
      <alignment vertical="center"/>
      <protection hidden="1"/>
    </xf>
    <xf numFmtId="4" fontId="7" fillId="4" borderId="14" xfId="0" applyNumberFormat="1" applyFont="1" applyFill="1" applyBorder="1" applyAlignment="1" applyProtection="1">
      <alignment vertical="center"/>
      <protection hidden="1"/>
    </xf>
    <xf numFmtId="49" fontId="7" fillId="0" borderId="0" xfId="0" applyNumberFormat="1" applyFont="1" applyFill="1" applyBorder="1" applyAlignment="1" applyProtection="1">
      <alignment horizontal="left"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protection hidden="1"/>
    </xf>
    <xf numFmtId="1" fontId="6"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4" fontId="6" fillId="0" borderId="0" xfId="0" applyNumberFormat="1" applyFont="1" applyFill="1" applyBorder="1" applyAlignment="1" applyProtection="1">
      <alignment vertical="center"/>
      <protection hidden="1"/>
    </xf>
    <xf numFmtId="4" fontId="7" fillId="0" borderId="0" xfId="0" applyNumberFormat="1" applyFont="1" applyFill="1" applyBorder="1" applyAlignment="1" applyProtection="1">
      <alignment vertical="center"/>
      <protection hidden="1"/>
    </xf>
    <xf numFmtId="49" fontId="6" fillId="0" borderId="0" xfId="0" applyNumberFormat="1" applyFont="1" applyFill="1" applyBorder="1" applyProtection="1">
      <protection hidden="1"/>
    </xf>
    <xf numFmtId="0" fontId="6" fillId="0" borderId="0" xfId="0" applyFont="1" applyFill="1" applyBorder="1" applyProtection="1">
      <protection hidden="1"/>
    </xf>
    <xf numFmtId="3" fontId="6" fillId="0" borderId="0" xfId="0" applyNumberFormat="1" applyFont="1" applyFill="1" applyBorder="1" applyProtection="1">
      <protection hidden="1"/>
    </xf>
    <xf numFmtId="0" fontId="0" fillId="0" borderId="0" xfId="0" applyProtection="1">
      <protection hidden="1"/>
    </xf>
    <xf numFmtId="49" fontId="5" fillId="0" borderId="0" xfId="0" applyNumberFormat="1" applyFont="1" applyFill="1" applyBorder="1" applyProtection="1">
      <protection hidden="1"/>
    </xf>
    <xf numFmtId="0" fontId="5" fillId="0" borderId="0" xfId="0" applyFont="1" applyFill="1" applyBorder="1" applyProtection="1">
      <protection hidden="1"/>
    </xf>
    <xf numFmtId="3" fontId="5" fillId="0" borderId="0" xfId="0" applyNumberFormat="1" applyFont="1" applyFill="1" applyBorder="1" applyProtection="1">
      <protection hidden="1"/>
    </xf>
    <xf numFmtId="0" fontId="5" fillId="0" borderId="0" xfId="0" applyFont="1" applyProtection="1">
      <protection hidden="1"/>
    </xf>
    <xf numFmtId="49" fontId="1" fillId="0" borderId="0" xfId="0" applyNumberFormat="1" applyFont="1" applyFill="1" applyBorder="1" applyProtection="1">
      <protection hidden="1"/>
    </xf>
    <xf numFmtId="0" fontId="1" fillId="0" borderId="0" xfId="0" applyFont="1" applyFill="1" applyBorder="1" applyProtection="1">
      <protection hidden="1"/>
    </xf>
    <xf numFmtId="3" fontId="1" fillId="0" borderId="0" xfId="0" applyNumberFormat="1" applyFont="1" applyFill="1" applyBorder="1" applyProtection="1">
      <protection hidden="1"/>
    </xf>
    <xf numFmtId="49" fontId="0" fillId="0" borderId="0" xfId="0" applyNumberFormat="1" applyProtection="1">
      <protection hidden="1"/>
    </xf>
    <xf numFmtId="3" fontId="0" fillId="0" borderId="0" xfId="0" applyNumberFormat="1" applyProtection="1">
      <protection hidden="1"/>
    </xf>
    <xf numFmtId="4" fontId="6" fillId="0" borderId="4" xfId="0" applyNumberFormat="1" applyFont="1" applyBorder="1" applyAlignment="1" applyProtection="1">
      <alignment vertical="center"/>
      <protection locked="0" hidden="1"/>
    </xf>
    <xf numFmtId="4" fontId="11" fillId="0" borderId="4" xfId="0" applyNumberFormat="1" applyFont="1" applyBorder="1" applyAlignment="1" applyProtection="1">
      <alignment vertical="center"/>
      <protection locked="0" hidden="1"/>
    </xf>
    <xf numFmtId="3" fontId="6" fillId="0" borderId="4" xfId="0" applyNumberFormat="1" applyFont="1" applyBorder="1" applyAlignment="1" applyProtection="1">
      <alignment vertical="center"/>
      <protection locked="0" hidden="1"/>
    </xf>
    <xf numFmtId="0" fontId="1" fillId="0" borderId="0" xfId="0" applyFont="1"/>
    <xf numFmtId="49" fontId="6" fillId="0" borderId="5"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1" fontId="6" fillId="0" borderId="4" xfId="0" applyNumberFormat="1" applyFont="1" applyBorder="1" applyAlignment="1">
      <alignment horizontal="center" vertical="center"/>
    </xf>
    <xf numFmtId="0" fontId="3" fillId="0" borderId="0" xfId="0" applyFont="1" applyAlignment="1">
      <alignment vertical="center"/>
    </xf>
    <xf numFmtId="4" fontId="6" fillId="0" borderId="4" xfId="0" applyNumberFormat="1" applyFont="1" applyBorder="1" applyAlignment="1">
      <alignment vertical="center"/>
    </xf>
    <xf numFmtId="4" fontId="6" fillId="0" borderId="6" xfId="0" applyNumberFormat="1" applyFont="1" applyBorder="1" applyAlignment="1">
      <alignment vertical="center"/>
    </xf>
    <xf numFmtId="0" fontId="13" fillId="0" borderId="0" xfId="0" applyFont="1" applyAlignment="1" applyProtection="1">
      <alignment horizontal="left" vertical="center" wrapText="1"/>
      <protection hidden="1"/>
    </xf>
    <xf numFmtId="49" fontId="9" fillId="4" borderId="21" xfId="0" applyNumberFormat="1" applyFont="1" applyFill="1" applyBorder="1" applyAlignment="1" applyProtection="1">
      <alignment horizontal="left" vertical="center"/>
      <protection hidden="1"/>
    </xf>
    <xf numFmtId="49" fontId="9" fillId="4" borderId="22" xfId="0" applyNumberFormat="1" applyFont="1" applyFill="1" applyBorder="1" applyAlignment="1" applyProtection="1">
      <alignment horizontal="left" vertical="center"/>
      <protection hidden="1"/>
    </xf>
    <xf numFmtId="0" fontId="9" fillId="4" borderId="15" xfId="0"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14" fillId="0" borderId="0" xfId="0" applyFont="1" applyBorder="1" applyAlignment="1" applyProtection="1">
      <alignment horizontal="left" vertical="center" wrapText="1"/>
      <protection locked="0" hidden="1"/>
    </xf>
    <xf numFmtId="0" fontId="14" fillId="0" borderId="0" xfId="1" applyFont="1" applyBorder="1" applyAlignment="1" applyProtection="1">
      <alignment horizontal="left" vertical="center" wrapText="1"/>
      <protection locked="0" hidden="1"/>
    </xf>
    <xf numFmtId="0" fontId="13" fillId="0" borderId="0" xfId="1" applyFont="1" applyAlignment="1" applyProtection="1">
      <alignment horizontal="left" vertical="center" wrapText="1"/>
      <protection locked="0" hidden="1"/>
    </xf>
    <xf numFmtId="4" fontId="6" fillId="0" borderId="4" xfId="0" applyNumberFormat="1" applyFont="1" applyBorder="1" applyAlignment="1" applyProtection="1">
      <alignment vertical="center"/>
      <protection locked="0"/>
    </xf>
  </cellXfs>
  <cellStyles count="4">
    <cellStyle name="Hypertextový odkaz" xfId="1" builtinId="8"/>
    <cellStyle name="Normální" xfId="0" builtinId="0"/>
    <cellStyle name="Normální 2" xfId="2"/>
    <cellStyle name="Normální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4"/>
  <sheetViews>
    <sheetView tabSelected="1" topLeftCell="A121" zoomScaleNormal="100" workbookViewId="0">
      <selection activeCell="E127" sqref="E127"/>
    </sheetView>
  </sheetViews>
  <sheetFormatPr defaultColWidth="8.85546875" defaultRowHeight="12.75"/>
  <cols>
    <col min="1" max="1" width="1.28515625" style="70" customWidth="1"/>
    <col min="2" max="2" width="13.42578125" style="78" customWidth="1"/>
    <col min="3" max="3" width="37.85546875" style="70" customWidth="1"/>
    <col min="4" max="4" width="4.7109375" style="70" customWidth="1"/>
    <col min="5" max="5" width="12.140625" style="70" customWidth="1"/>
    <col min="6" max="6" width="5.85546875" style="70" customWidth="1"/>
    <col min="7" max="7" width="12.42578125" style="70" customWidth="1"/>
    <col min="8" max="8" width="15.85546875" style="70" customWidth="1"/>
    <col min="9" max="9" width="15.85546875" style="79" customWidth="1"/>
    <col min="10" max="10" width="1.140625" style="70" customWidth="1"/>
    <col min="11" max="16384" width="8.85546875" style="70"/>
  </cols>
  <sheetData>
    <row r="1" spans="2:10" s="6" customFormat="1" ht="15.75">
      <c r="B1" s="2"/>
      <c r="C1" s="3"/>
      <c r="D1" s="4"/>
      <c r="E1" s="4"/>
      <c r="F1" s="4"/>
      <c r="G1" s="4"/>
      <c r="H1" s="4"/>
      <c r="I1" s="5"/>
      <c r="J1" s="4"/>
    </row>
    <row r="2" spans="2:10" s="6" customFormat="1" ht="15">
      <c r="B2" s="7" t="s">
        <v>4</v>
      </c>
      <c r="C2" s="96" t="s">
        <v>11</v>
      </c>
      <c r="D2" s="96"/>
      <c r="E2" s="96"/>
      <c r="F2" s="96"/>
      <c r="G2" s="96"/>
      <c r="H2" s="96"/>
      <c r="I2" s="96"/>
      <c r="J2" s="4"/>
    </row>
    <row r="3" spans="2:10" s="6" customFormat="1" ht="15">
      <c r="B3" s="7"/>
      <c r="C3" s="97" t="s">
        <v>12</v>
      </c>
      <c r="D3" s="96"/>
      <c r="E3" s="96"/>
      <c r="F3" s="96"/>
      <c r="G3" s="96"/>
      <c r="H3" s="96"/>
      <c r="I3" s="96"/>
      <c r="J3" s="4"/>
    </row>
    <row r="4" spans="2:10" s="6" customFormat="1" ht="15">
      <c r="B4" s="7"/>
      <c r="C4" s="97" t="s">
        <v>13</v>
      </c>
      <c r="D4" s="96"/>
      <c r="E4" s="96"/>
      <c r="F4" s="96"/>
      <c r="G4" s="96"/>
      <c r="H4" s="96"/>
      <c r="I4" s="96"/>
      <c r="J4" s="4"/>
    </row>
    <row r="5" spans="2:10" s="6" customFormat="1" ht="15">
      <c r="B5" s="7"/>
      <c r="C5" s="97"/>
      <c r="D5" s="96"/>
      <c r="E5" s="96"/>
      <c r="F5" s="96"/>
      <c r="G5" s="96"/>
      <c r="H5" s="96"/>
      <c r="I5" s="96"/>
      <c r="J5" s="4"/>
    </row>
    <row r="6" spans="2:10" s="6" customFormat="1" ht="15">
      <c r="B6" s="7"/>
      <c r="C6" s="98" t="s">
        <v>10</v>
      </c>
      <c r="D6" s="98"/>
      <c r="E6" s="98"/>
      <c r="F6" s="98"/>
      <c r="G6" s="98"/>
      <c r="H6" s="98"/>
      <c r="I6" s="98"/>
      <c r="J6" s="4"/>
    </row>
    <row r="7" spans="2:10" s="6" customFormat="1" ht="15.75" thickBot="1">
      <c r="B7" s="7"/>
      <c r="C7" s="91"/>
      <c r="D7" s="91"/>
      <c r="E7" s="91"/>
      <c r="F7" s="91"/>
      <c r="G7" s="91"/>
      <c r="H7" s="91"/>
      <c r="I7" s="91"/>
      <c r="J7" s="4"/>
    </row>
    <row r="8" spans="2:10" s="6" customFormat="1">
      <c r="B8" s="92" t="s">
        <v>7</v>
      </c>
      <c r="C8" s="94" t="s">
        <v>8</v>
      </c>
      <c r="D8" s="94" t="s">
        <v>9</v>
      </c>
      <c r="E8" s="8" t="s">
        <v>0</v>
      </c>
      <c r="F8" s="8" t="s">
        <v>1</v>
      </c>
      <c r="G8" s="9" t="s">
        <v>0</v>
      </c>
      <c r="H8" s="9" t="s">
        <v>2</v>
      </c>
      <c r="I8" s="10" t="s">
        <v>2</v>
      </c>
      <c r="J8" s="4"/>
    </row>
    <row r="9" spans="2:10" s="6" customFormat="1" ht="13.5" thickBot="1">
      <c r="B9" s="93"/>
      <c r="C9" s="95"/>
      <c r="D9" s="95"/>
      <c r="E9" s="11" t="s">
        <v>3</v>
      </c>
      <c r="F9" s="11" t="s">
        <v>5</v>
      </c>
      <c r="G9" s="12" t="s">
        <v>6</v>
      </c>
      <c r="H9" s="12" t="s">
        <v>3</v>
      </c>
      <c r="I9" s="13" t="s">
        <v>6</v>
      </c>
      <c r="J9" s="4"/>
    </row>
    <row r="10" spans="2:10" s="6" customFormat="1">
      <c r="B10" s="14"/>
      <c r="C10" s="15" t="s">
        <v>20</v>
      </c>
      <c r="D10" s="16"/>
      <c r="E10" s="17"/>
      <c r="F10" s="18"/>
      <c r="G10" s="17"/>
      <c r="H10" s="17"/>
      <c r="I10" s="19"/>
      <c r="J10" s="4"/>
    </row>
    <row r="11" spans="2:10" s="6" customFormat="1" ht="89.25">
      <c r="B11" s="20" t="s">
        <v>14</v>
      </c>
      <c r="C11" s="1" t="s">
        <v>126</v>
      </c>
      <c r="D11" s="21">
        <v>3</v>
      </c>
      <c r="E11" s="80">
        <v>0</v>
      </c>
      <c r="F11" s="22">
        <v>21</v>
      </c>
      <c r="G11" s="23">
        <f>SUM(E11*1.21)</f>
        <v>0</v>
      </c>
      <c r="H11" s="24">
        <f>SUM(E11*D11)</f>
        <v>0</v>
      </c>
      <c r="I11" s="25">
        <f>SUM(G11*D11)</f>
        <v>0</v>
      </c>
      <c r="J11" s="26"/>
    </row>
    <row r="12" spans="2:10" s="6" customFormat="1" ht="165.75">
      <c r="B12" s="20" t="s">
        <v>15</v>
      </c>
      <c r="C12" s="1" t="s">
        <v>17</v>
      </c>
      <c r="D12" s="21">
        <v>3</v>
      </c>
      <c r="E12" s="80">
        <v>0</v>
      </c>
      <c r="F12" s="22">
        <v>21</v>
      </c>
      <c r="G12" s="23">
        <f>SUM(E12*1.21)</f>
        <v>0</v>
      </c>
      <c r="H12" s="24">
        <f>SUM(E12*D12)</f>
        <v>0</v>
      </c>
      <c r="I12" s="25">
        <f>SUM(G12*D12)</f>
        <v>0</v>
      </c>
      <c r="J12" s="26"/>
    </row>
    <row r="13" spans="2:10" s="6" customFormat="1" ht="51">
      <c r="B13" s="20" t="s">
        <v>16</v>
      </c>
      <c r="C13" s="27" t="s">
        <v>34</v>
      </c>
      <c r="D13" s="21">
        <v>3</v>
      </c>
      <c r="E13" s="80">
        <v>0</v>
      </c>
      <c r="F13" s="22">
        <v>21</v>
      </c>
      <c r="G13" s="23">
        <f>SUM(E13*1.21)</f>
        <v>0</v>
      </c>
      <c r="H13" s="24">
        <f>SUM(E13*D13)</f>
        <v>0</v>
      </c>
      <c r="I13" s="25">
        <f>SUM(G13*D13)</f>
        <v>0</v>
      </c>
      <c r="J13" s="26"/>
    </row>
    <row r="14" spans="2:10" s="6" customFormat="1" ht="38.25">
      <c r="B14" s="20" t="s">
        <v>119</v>
      </c>
      <c r="C14" s="27" t="s">
        <v>21</v>
      </c>
      <c r="D14" s="21">
        <v>1</v>
      </c>
      <c r="E14" s="80">
        <v>0</v>
      </c>
      <c r="F14" s="22">
        <v>21</v>
      </c>
      <c r="G14" s="23">
        <f>SUM(E14*1.21)</f>
        <v>0</v>
      </c>
      <c r="H14" s="24">
        <f>SUM(E14*D14)</f>
        <v>0</v>
      </c>
      <c r="I14" s="25">
        <f>SUM(G14*D14)</f>
        <v>0</v>
      </c>
      <c r="J14" s="26"/>
    </row>
    <row r="15" spans="2:10" s="6" customFormat="1">
      <c r="B15" s="20"/>
      <c r="C15" s="28" t="s">
        <v>2</v>
      </c>
      <c r="D15" s="29"/>
      <c r="E15" s="30"/>
      <c r="F15" s="31"/>
      <c r="G15" s="32"/>
      <c r="H15" s="33">
        <f>SUM(H11:H14)</f>
        <v>0</v>
      </c>
      <c r="I15" s="34">
        <f>SUM(I11:I14)</f>
        <v>0</v>
      </c>
      <c r="J15" s="26"/>
    </row>
    <row r="16" spans="2:10" s="6" customFormat="1">
      <c r="B16" s="20"/>
      <c r="C16" s="35" t="s">
        <v>22</v>
      </c>
      <c r="D16" s="21"/>
      <c r="E16" s="36"/>
      <c r="F16" s="37"/>
      <c r="G16" s="36"/>
      <c r="H16" s="36"/>
      <c r="I16" s="38"/>
      <c r="J16" s="4"/>
    </row>
    <row r="17" spans="2:10" s="6" customFormat="1" ht="76.5">
      <c r="B17" s="20" t="s">
        <v>26</v>
      </c>
      <c r="C17" s="1" t="s">
        <v>29</v>
      </c>
      <c r="D17" s="21">
        <v>6</v>
      </c>
      <c r="E17" s="80">
        <v>0</v>
      </c>
      <c r="F17" s="22">
        <v>21</v>
      </c>
      <c r="G17" s="23">
        <f>SUM(E17*1.21)</f>
        <v>0</v>
      </c>
      <c r="H17" s="24">
        <f>SUM(E17*D17)</f>
        <v>0</v>
      </c>
      <c r="I17" s="25">
        <f>SUM(G17*D17)</f>
        <v>0</v>
      </c>
      <c r="J17" s="26"/>
    </row>
    <row r="18" spans="2:10" s="6" customFormat="1" ht="76.5">
      <c r="B18" s="20" t="s">
        <v>27</v>
      </c>
      <c r="C18" s="1" t="s">
        <v>30</v>
      </c>
      <c r="D18" s="21">
        <v>6</v>
      </c>
      <c r="E18" s="80">
        <v>0</v>
      </c>
      <c r="F18" s="22">
        <v>21</v>
      </c>
      <c r="G18" s="23">
        <f t="shared" ref="G18:G24" si="0">SUM(E18*1.21)</f>
        <v>0</v>
      </c>
      <c r="H18" s="24">
        <f t="shared" ref="H18:H24" si="1">SUM(E18*D18)</f>
        <v>0</v>
      </c>
      <c r="I18" s="25">
        <f t="shared" ref="I18:I24" si="2">SUM(G18*D18)</f>
        <v>0</v>
      </c>
      <c r="J18" s="26"/>
    </row>
    <row r="19" spans="2:10" s="6" customFormat="1" ht="114.75">
      <c r="B19" s="20" t="s">
        <v>23</v>
      </c>
      <c r="C19" s="1" t="s">
        <v>32</v>
      </c>
      <c r="D19" s="21">
        <v>1</v>
      </c>
      <c r="E19" s="80">
        <v>0</v>
      </c>
      <c r="F19" s="22">
        <v>21</v>
      </c>
      <c r="G19" s="23">
        <f t="shared" si="0"/>
        <v>0</v>
      </c>
      <c r="H19" s="24">
        <f t="shared" si="1"/>
        <v>0</v>
      </c>
      <c r="I19" s="25">
        <f t="shared" si="2"/>
        <v>0</v>
      </c>
      <c r="J19" s="26"/>
    </row>
    <row r="20" spans="2:10" s="6" customFormat="1" ht="127.5">
      <c r="B20" s="20" t="s">
        <v>24</v>
      </c>
      <c r="C20" s="1" t="s">
        <v>31</v>
      </c>
      <c r="D20" s="21">
        <v>2</v>
      </c>
      <c r="E20" s="80">
        <v>0</v>
      </c>
      <c r="F20" s="22">
        <v>21</v>
      </c>
      <c r="G20" s="23">
        <f t="shared" si="0"/>
        <v>0</v>
      </c>
      <c r="H20" s="24">
        <f t="shared" si="1"/>
        <v>0</v>
      </c>
      <c r="I20" s="25">
        <f t="shared" si="2"/>
        <v>0</v>
      </c>
      <c r="J20" s="26"/>
    </row>
    <row r="21" spans="2:10" s="6" customFormat="1" ht="89.25">
      <c r="B21" s="20" t="s">
        <v>14</v>
      </c>
      <c r="C21" s="1" t="s">
        <v>126</v>
      </c>
      <c r="D21" s="21">
        <v>2</v>
      </c>
      <c r="E21" s="80">
        <v>0</v>
      </c>
      <c r="F21" s="22">
        <v>21</v>
      </c>
      <c r="G21" s="23">
        <f t="shared" si="0"/>
        <v>0</v>
      </c>
      <c r="H21" s="24">
        <f t="shared" si="1"/>
        <v>0</v>
      </c>
      <c r="I21" s="25">
        <f t="shared" si="2"/>
        <v>0</v>
      </c>
      <c r="J21" s="26"/>
    </row>
    <row r="22" spans="2:10" s="6" customFormat="1" ht="89.25">
      <c r="B22" s="20" t="s">
        <v>25</v>
      </c>
      <c r="C22" s="1" t="s">
        <v>28</v>
      </c>
      <c r="D22" s="21">
        <v>2</v>
      </c>
      <c r="E22" s="80">
        <v>0</v>
      </c>
      <c r="F22" s="22">
        <v>21</v>
      </c>
      <c r="G22" s="23">
        <f t="shared" si="0"/>
        <v>0</v>
      </c>
      <c r="H22" s="24">
        <f t="shared" si="1"/>
        <v>0</v>
      </c>
      <c r="I22" s="25">
        <f t="shared" si="2"/>
        <v>0</v>
      </c>
      <c r="J22" s="26"/>
    </row>
    <row r="23" spans="2:10" s="6" customFormat="1" ht="51">
      <c r="B23" s="20" t="s">
        <v>33</v>
      </c>
      <c r="C23" s="27" t="s">
        <v>34</v>
      </c>
      <c r="D23" s="21">
        <v>2</v>
      </c>
      <c r="E23" s="80">
        <v>0</v>
      </c>
      <c r="F23" s="22">
        <v>21</v>
      </c>
      <c r="G23" s="23">
        <f t="shared" si="0"/>
        <v>0</v>
      </c>
      <c r="H23" s="24">
        <f t="shared" si="1"/>
        <v>0</v>
      </c>
      <c r="I23" s="25">
        <f t="shared" si="2"/>
        <v>0</v>
      </c>
      <c r="J23" s="26"/>
    </row>
    <row r="24" spans="2:10" s="6" customFormat="1" ht="38.25">
      <c r="B24" s="20" t="s">
        <v>119</v>
      </c>
      <c r="C24" s="27" t="s">
        <v>21</v>
      </c>
      <c r="D24" s="21">
        <v>1</v>
      </c>
      <c r="E24" s="80">
        <v>0</v>
      </c>
      <c r="F24" s="22">
        <v>21</v>
      </c>
      <c r="G24" s="23">
        <f t="shared" si="0"/>
        <v>0</v>
      </c>
      <c r="H24" s="24">
        <f t="shared" si="1"/>
        <v>0</v>
      </c>
      <c r="I24" s="25">
        <f t="shared" si="2"/>
        <v>0</v>
      </c>
      <c r="J24" s="26"/>
    </row>
    <row r="25" spans="2:10" s="6" customFormat="1">
      <c r="B25" s="20"/>
      <c r="C25" s="28" t="s">
        <v>2</v>
      </c>
      <c r="D25" s="29"/>
      <c r="E25" s="30"/>
      <c r="F25" s="31"/>
      <c r="G25" s="32"/>
      <c r="H25" s="33">
        <f>SUM(H17:H24)</f>
        <v>0</v>
      </c>
      <c r="I25" s="34">
        <f>SUM(I17:I24)</f>
        <v>0</v>
      </c>
      <c r="J25" s="26"/>
    </row>
    <row r="26" spans="2:10" s="6" customFormat="1">
      <c r="B26" s="20"/>
      <c r="C26" s="35" t="s">
        <v>35</v>
      </c>
      <c r="D26" s="21"/>
      <c r="E26" s="36"/>
      <c r="F26" s="37"/>
      <c r="G26" s="36"/>
      <c r="H26" s="36"/>
      <c r="I26" s="38"/>
      <c r="J26" s="26"/>
    </row>
    <row r="27" spans="2:10" s="6" customFormat="1" ht="89.25">
      <c r="B27" s="20" t="s">
        <v>14</v>
      </c>
      <c r="C27" s="1" t="s">
        <v>128</v>
      </c>
      <c r="D27" s="21">
        <v>1</v>
      </c>
      <c r="E27" s="80">
        <v>0</v>
      </c>
      <c r="F27" s="22">
        <v>21</v>
      </c>
      <c r="G27" s="23">
        <f>SUM(E27*1.21)</f>
        <v>0</v>
      </c>
      <c r="H27" s="24">
        <f>SUM(E27*D27)</f>
        <v>0</v>
      </c>
      <c r="I27" s="25">
        <f>SUM(G27*D27)</f>
        <v>0</v>
      </c>
      <c r="J27" s="26"/>
    </row>
    <row r="28" spans="2:10" s="6" customFormat="1" ht="51">
      <c r="B28" s="20" t="s">
        <v>33</v>
      </c>
      <c r="C28" s="27" t="s">
        <v>34</v>
      </c>
      <c r="D28" s="21">
        <v>1</v>
      </c>
      <c r="E28" s="80">
        <v>0</v>
      </c>
      <c r="F28" s="22">
        <v>21</v>
      </c>
      <c r="G28" s="23">
        <f t="shared" ref="G28:G34" si="3">SUM(E28*1.21)</f>
        <v>0</v>
      </c>
      <c r="H28" s="24">
        <f t="shared" ref="H28:H34" si="4">SUM(E28*D28)</f>
        <v>0</v>
      </c>
      <c r="I28" s="25">
        <f t="shared" ref="I28:I34" si="5">SUM(G28*D28)</f>
        <v>0</v>
      </c>
      <c r="J28" s="26"/>
    </row>
    <row r="29" spans="2:10" s="6" customFormat="1" ht="204">
      <c r="B29" s="20" t="s">
        <v>36</v>
      </c>
      <c r="C29" s="1" t="s">
        <v>129</v>
      </c>
      <c r="D29" s="21">
        <v>1</v>
      </c>
      <c r="E29" s="80">
        <v>0</v>
      </c>
      <c r="F29" s="22">
        <v>21</v>
      </c>
      <c r="G29" s="23">
        <f t="shared" si="3"/>
        <v>0</v>
      </c>
      <c r="H29" s="24">
        <f t="shared" si="4"/>
        <v>0</v>
      </c>
      <c r="I29" s="25">
        <f t="shared" si="5"/>
        <v>0</v>
      </c>
      <c r="J29" s="26"/>
    </row>
    <row r="30" spans="2:10" s="6" customFormat="1" ht="165.75">
      <c r="B30" s="20" t="s">
        <v>37</v>
      </c>
      <c r="C30" s="1" t="s">
        <v>38</v>
      </c>
      <c r="D30" s="21">
        <v>1</v>
      </c>
      <c r="E30" s="80">
        <v>0</v>
      </c>
      <c r="F30" s="22">
        <v>21</v>
      </c>
      <c r="G30" s="23">
        <f t="shared" si="3"/>
        <v>0</v>
      </c>
      <c r="H30" s="24">
        <f t="shared" si="4"/>
        <v>0</v>
      </c>
      <c r="I30" s="25">
        <f t="shared" si="5"/>
        <v>0</v>
      </c>
      <c r="J30" s="26"/>
    </row>
    <row r="31" spans="2:10" s="6" customFormat="1" ht="76.5">
      <c r="B31" s="20" t="s">
        <v>40</v>
      </c>
      <c r="C31" s="1" t="s">
        <v>39</v>
      </c>
      <c r="D31" s="21">
        <v>1</v>
      </c>
      <c r="E31" s="80">
        <v>0</v>
      </c>
      <c r="F31" s="22">
        <v>21</v>
      </c>
      <c r="G31" s="23">
        <f t="shared" si="3"/>
        <v>0</v>
      </c>
      <c r="H31" s="24">
        <f t="shared" si="4"/>
        <v>0</v>
      </c>
      <c r="I31" s="25">
        <f t="shared" si="5"/>
        <v>0</v>
      </c>
      <c r="J31" s="26"/>
    </row>
    <row r="32" spans="2:10" s="6" customFormat="1" ht="38.25">
      <c r="B32" s="20" t="s">
        <v>42</v>
      </c>
      <c r="C32" s="1" t="s">
        <v>41</v>
      </c>
      <c r="D32" s="21">
        <v>1</v>
      </c>
      <c r="E32" s="80">
        <v>0</v>
      </c>
      <c r="F32" s="22">
        <v>21</v>
      </c>
      <c r="G32" s="23">
        <f t="shared" si="3"/>
        <v>0</v>
      </c>
      <c r="H32" s="24">
        <f t="shared" si="4"/>
        <v>0</v>
      </c>
      <c r="I32" s="25">
        <f t="shared" si="5"/>
        <v>0</v>
      </c>
      <c r="J32" s="26"/>
    </row>
    <row r="33" spans="2:10" s="6" customFormat="1" ht="38.25">
      <c r="B33" s="20" t="s">
        <v>105</v>
      </c>
      <c r="C33" s="1" t="s">
        <v>106</v>
      </c>
      <c r="D33" s="21">
        <v>2</v>
      </c>
      <c r="E33" s="80">
        <v>0</v>
      </c>
      <c r="F33" s="22">
        <v>21</v>
      </c>
      <c r="G33" s="23">
        <f t="shared" si="3"/>
        <v>0</v>
      </c>
      <c r="H33" s="24">
        <f t="shared" si="4"/>
        <v>0</v>
      </c>
      <c r="I33" s="25">
        <f t="shared" si="5"/>
        <v>0</v>
      </c>
      <c r="J33" s="26"/>
    </row>
    <row r="34" spans="2:10" s="6" customFormat="1" ht="38.25">
      <c r="B34" s="20" t="s">
        <v>119</v>
      </c>
      <c r="C34" s="27" t="s">
        <v>21</v>
      </c>
      <c r="D34" s="21">
        <v>1</v>
      </c>
      <c r="E34" s="80">
        <v>0</v>
      </c>
      <c r="F34" s="22">
        <v>21</v>
      </c>
      <c r="G34" s="23">
        <f t="shared" si="3"/>
        <v>0</v>
      </c>
      <c r="H34" s="24">
        <f t="shared" si="4"/>
        <v>0</v>
      </c>
      <c r="I34" s="25">
        <f t="shared" si="5"/>
        <v>0</v>
      </c>
      <c r="J34" s="26"/>
    </row>
    <row r="35" spans="2:10" s="6" customFormat="1">
      <c r="B35" s="20"/>
      <c r="C35" s="28" t="s">
        <v>2</v>
      </c>
      <c r="D35" s="29"/>
      <c r="E35" s="30"/>
      <c r="F35" s="31"/>
      <c r="G35" s="32"/>
      <c r="H35" s="33">
        <f>SUM(H27:H34)</f>
        <v>0</v>
      </c>
      <c r="I35" s="34">
        <f>SUM(I27:I34)</f>
        <v>0</v>
      </c>
      <c r="J35" s="26"/>
    </row>
    <row r="36" spans="2:10" s="6" customFormat="1">
      <c r="B36" s="20"/>
      <c r="C36" s="35" t="s">
        <v>43</v>
      </c>
      <c r="D36" s="21"/>
      <c r="E36" s="36"/>
      <c r="F36" s="37"/>
      <c r="G36" s="36"/>
      <c r="H36" s="36"/>
      <c r="I36" s="38"/>
      <c r="J36" s="26"/>
    </row>
    <row r="37" spans="2:10" s="6" customFormat="1" ht="89.25">
      <c r="B37" s="20" t="s">
        <v>14</v>
      </c>
      <c r="C37" s="1" t="s">
        <v>126</v>
      </c>
      <c r="D37" s="21">
        <v>2</v>
      </c>
      <c r="E37" s="80">
        <v>0</v>
      </c>
      <c r="F37" s="22">
        <v>21</v>
      </c>
      <c r="G37" s="23">
        <f t="shared" ref="G37:G42" si="6">SUM(E37*1.21)</f>
        <v>0</v>
      </c>
      <c r="H37" s="24">
        <f t="shared" ref="H37:H42" si="7">SUM(E37*D37)</f>
        <v>0</v>
      </c>
      <c r="I37" s="25">
        <f t="shared" ref="I37:I42" si="8">SUM(G37*D37)</f>
        <v>0</v>
      </c>
      <c r="J37" s="26"/>
    </row>
    <row r="38" spans="2:10" s="6" customFormat="1" ht="51">
      <c r="B38" s="20" t="s">
        <v>33</v>
      </c>
      <c r="C38" s="27" t="s">
        <v>34</v>
      </c>
      <c r="D38" s="21">
        <v>2</v>
      </c>
      <c r="E38" s="80">
        <v>0</v>
      </c>
      <c r="F38" s="22">
        <v>21</v>
      </c>
      <c r="G38" s="23">
        <f t="shared" si="6"/>
        <v>0</v>
      </c>
      <c r="H38" s="24">
        <f t="shared" si="7"/>
        <v>0</v>
      </c>
      <c r="I38" s="25">
        <f t="shared" si="8"/>
        <v>0</v>
      </c>
      <c r="J38" s="26"/>
    </row>
    <row r="39" spans="2:10" s="6" customFormat="1" ht="102">
      <c r="B39" s="20" t="s">
        <v>108</v>
      </c>
      <c r="C39" s="1" t="s">
        <v>127</v>
      </c>
      <c r="D39" s="21">
        <v>2</v>
      </c>
      <c r="E39" s="80">
        <v>0</v>
      </c>
      <c r="F39" s="22">
        <v>21</v>
      </c>
      <c r="G39" s="23">
        <f t="shared" si="6"/>
        <v>0</v>
      </c>
      <c r="H39" s="24">
        <f t="shared" si="7"/>
        <v>0</v>
      </c>
      <c r="I39" s="25">
        <f t="shared" si="8"/>
        <v>0</v>
      </c>
      <c r="J39" s="26"/>
    </row>
    <row r="40" spans="2:10" s="6" customFormat="1" ht="114.75">
      <c r="B40" s="20" t="s">
        <v>109</v>
      </c>
      <c r="C40" s="1" t="s">
        <v>107</v>
      </c>
      <c r="D40" s="21">
        <v>2</v>
      </c>
      <c r="E40" s="80">
        <v>0</v>
      </c>
      <c r="F40" s="22">
        <v>21</v>
      </c>
      <c r="G40" s="23">
        <f t="shared" si="6"/>
        <v>0</v>
      </c>
      <c r="H40" s="24">
        <f t="shared" si="7"/>
        <v>0</v>
      </c>
      <c r="I40" s="25">
        <f t="shared" si="8"/>
        <v>0</v>
      </c>
      <c r="J40" s="26"/>
    </row>
    <row r="41" spans="2:10" s="6" customFormat="1" ht="89.25">
      <c r="B41" s="20" t="s">
        <v>110</v>
      </c>
      <c r="C41" s="1" t="s">
        <v>111</v>
      </c>
      <c r="D41" s="21">
        <v>1</v>
      </c>
      <c r="E41" s="80">
        <v>0</v>
      </c>
      <c r="F41" s="22">
        <v>21</v>
      </c>
      <c r="G41" s="23">
        <f t="shared" si="6"/>
        <v>0</v>
      </c>
      <c r="H41" s="24">
        <f t="shared" si="7"/>
        <v>0</v>
      </c>
      <c r="I41" s="25">
        <f t="shared" si="8"/>
        <v>0</v>
      </c>
      <c r="J41" s="26"/>
    </row>
    <row r="42" spans="2:10" s="6" customFormat="1" ht="38.25">
      <c r="B42" s="20" t="s">
        <v>119</v>
      </c>
      <c r="C42" s="27" t="s">
        <v>21</v>
      </c>
      <c r="D42" s="21">
        <v>1</v>
      </c>
      <c r="E42" s="80">
        <v>0</v>
      </c>
      <c r="F42" s="22">
        <v>21</v>
      </c>
      <c r="G42" s="23">
        <f t="shared" si="6"/>
        <v>0</v>
      </c>
      <c r="H42" s="24">
        <f t="shared" si="7"/>
        <v>0</v>
      </c>
      <c r="I42" s="25">
        <f t="shared" si="8"/>
        <v>0</v>
      </c>
      <c r="J42" s="26"/>
    </row>
    <row r="43" spans="2:10" s="6" customFormat="1">
      <c r="B43" s="20"/>
      <c r="C43" s="28" t="s">
        <v>2</v>
      </c>
      <c r="D43" s="29"/>
      <c r="E43" s="30"/>
      <c r="F43" s="31"/>
      <c r="G43" s="32"/>
      <c r="H43" s="33">
        <f>SUM(H37:H42)</f>
        <v>0</v>
      </c>
      <c r="I43" s="34">
        <f>SUM(I37:I42)</f>
        <v>0</v>
      </c>
      <c r="J43" s="26"/>
    </row>
    <row r="44" spans="2:10" s="6" customFormat="1">
      <c r="B44" s="20"/>
      <c r="C44" s="35" t="s">
        <v>45</v>
      </c>
      <c r="D44" s="21"/>
      <c r="E44" s="36"/>
      <c r="F44" s="37"/>
      <c r="G44" s="36"/>
      <c r="H44" s="36"/>
      <c r="I44" s="38"/>
      <c r="J44" s="26"/>
    </row>
    <row r="45" spans="2:10" s="6" customFormat="1" ht="229.5">
      <c r="B45" s="20" t="s">
        <v>118</v>
      </c>
      <c r="C45" s="1" t="s">
        <v>63</v>
      </c>
      <c r="D45" s="21">
        <v>1</v>
      </c>
      <c r="E45" s="80">
        <v>0</v>
      </c>
      <c r="F45" s="22">
        <v>21</v>
      </c>
      <c r="G45" s="23">
        <f>SUM(E45*1.21)</f>
        <v>0</v>
      </c>
      <c r="H45" s="24">
        <f>SUM(E45*D45)</f>
        <v>0</v>
      </c>
      <c r="I45" s="25">
        <f>SUM(G45*D45)</f>
        <v>0</v>
      </c>
      <c r="J45" s="26"/>
    </row>
    <row r="46" spans="2:10" s="6" customFormat="1" ht="191.25">
      <c r="B46" s="39" t="s">
        <v>66</v>
      </c>
      <c r="C46" s="1" t="s">
        <v>70</v>
      </c>
      <c r="D46" s="21">
        <v>1</v>
      </c>
      <c r="E46" s="80">
        <v>0</v>
      </c>
      <c r="F46" s="22">
        <v>21</v>
      </c>
      <c r="G46" s="23">
        <f t="shared" ref="G46:G58" si="9">SUM(E46*1.21)</f>
        <v>0</v>
      </c>
      <c r="H46" s="24">
        <f t="shared" ref="H46:H58" si="10">SUM(E46*D46)</f>
        <v>0</v>
      </c>
      <c r="I46" s="25">
        <f t="shared" ref="I46:I58" si="11">SUM(G46*D46)</f>
        <v>0</v>
      </c>
      <c r="J46" s="26"/>
    </row>
    <row r="47" spans="2:10" s="6" customFormat="1">
      <c r="B47" s="20" t="s">
        <v>61</v>
      </c>
      <c r="C47" s="40" t="s">
        <v>46</v>
      </c>
      <c r="D47" s="41">
        <v>1</v>
      </c>
      <c r="E47" s="81">
        <v>0</v>
      </c>
      <c r="F47" s="22">
        <v>21</v>
      </c>
      <c r="G47" s="23">
        <f t="shared" si="9"/>
        <v>0</v>
      </c>
      <c r="H47" s="24">
        <f t="shared" si="10"/>
        <v>0</v>
      </c>
      <c r="I47" s="25">
        <f t="shared" si="11"/>
        <v>0</v>
      </c>
      <c r="J47" s="42"/>
    </row>
    <row r="48" spans="2:10" s="6" customFormat="1" ht="25.5">
      <c r="B48" s="20" t="s">
        <v>116</v>
      </c>
      <c r="C48" s="40" t="s">
        <v>47</v>
      </c>
      <c r="D48" s="41">
        <v>1</v>
      </c>
      <c r="E48" s="81">
        <v>0</v>
      </c>
      <c r="F48" s="22">
        <v>21</v>
      </c>
      <c r="G48" s="23">
        <f t="shared" si="9"/>
        <v>0</v>
      </c>
      <c r="H48" s="24">
        <f t="shared" si="10"/>
        <v>0</v>
      </c>
      <c r="I48" s="25">
        <f t="shared" si="11"/>
        <v>0</v>
      </c>
      <c r="J48" s="42"/>
    </row>
    <row r="49" spans="2:10" s="6" customFormat="1">
      <c r="B49" s="20" t="s">
        <v>80</v>
      </c>
      <c r="C49" s="40" t="s">
        <v>123</v>
      </c>
      <c r="D49" s="41">
        <v>1</v>
      </c>
      <c r="E49" s="81">
        <v>0</v>
      </c>
      <c r="F49" s="22">
        <v>21</v>
      </c>
      <c r="G49" s="23">
        <f t="shared" si="9"/>
        <v>0</v>
      </c>
      <c r="H49" s="24">
        <f t="shared" si="10"/>
        <v>0</v>
      </c>
      <c r="I49" s="25">
        <f t="shared" si="11"/>
        <v>0</v>
      </c>
      <c r="J49" s="42"/>
    </row>
    <row r="50" spans="2:10" s="6" customFormat="1">
      <c r="B50" s="20" t="s">
        <v>117</v>
      </c>
      <c r="C50" s="40" t="s">
        <v>48</v>
      </c>
      <c r="D50" s="41">
        <v>1</v>
      </c>
      <c r="E50" s="81">
        <v>0</v>
      </c>
      <c r="F50" s="22">
        <v>21</v>
      </c>
      <c r="G50" s="23">
        <f t="shared" si="9"/>
        <v>0</v>
      </c>
      <c r="H50" s="24">
        <f t="shared" si="10"/>
        <v>0</v>
      </c>
      <c r="I50" s="25">
        <f t="shared" si="11"/>
        <v>0</v>
      </c>
      <c r="J50" s="42"/>
    </row>
    <row r="51" spans="2:10" s="6" customFormat="1">
      <c r="B51" s="20" t="s">
        <v>49</v>
      </c>
      <c r="C51" s="40" t="s">
        <v>49</v>
      </c>
      <c r="D51" s="41">
        <v>1</v>
      </c>
      <c r="E51" s="81">
        <v>0</v>
      </c>
      <c r="F51" s="22">
        <v>21</v>
      </c>
      <c r="G51" s="23">
        <f t="shared" si="9"/>
        <v>0</v>
      </c>
      <c r="H51" s="24">
        <f t="shared" si="10"/>
        <v>0</v>
      </c>
      <c r="I51" s="25">
        <f t="shared" si="11"/>
        <v>0</v>
      </c>
      <c r="J51" s="42"/>
    </row>
    <row r="52" spans="2:10" s="6" customFormat="1" ht="165.75">
      <c r="B52" s="20" t="s">
        <v>50</v>
      </c>
      <c r="C52" s="1" t="s">
        <v>51</v>
      </c>
      <c r="D52" s="21">
        <v>1</v>
      </c>
      <c r="E52" s="80">
        <v>0</v>
      </c>
      <c r="F52" s="22">
        <v>21</v>
      </c>
      <c r="G52" s="23">
        <f t="shared" si="9"/>
        <v>0</v>
      </c>
      <c r="H52" s="24">
        <f t="shared" si="10"/>
        <v>0</v>
      </c>
      <c r="I52" s="25">
        <f t="shared" si="11"/>
        <v>0</v>
      </c>
      <c r="J52" s="26"/>
    </row>
    <row r="53" spans="2:10" s="6" customFormat="1" ht="165.75">
      <c r="B53" s="20" t="s">
        <v>44</v>
      </c>
      <c r="C53" s="1" t="s">
        <v>52</v>
      </c>
      <c r="D53" s="21">
        <v>6</v>
      </c>
      <c r="E53" s="80">
        <v>0</v>
      </c>
      <c r="F53" s="22">
        <v>21</v>
      </c>
      <c r="G53" s="23">
        <f t="shared" si="9"/>
        <v>0</v>
      </c>
      <c r="H53" s="24">
        <f t="shared" si="10"/>
        <v>0</v>
      </c>
      <c r="I53" s="25">
        <f t="shared" si="11"/>
        <v>0</v>
      </c>
      <c r="J53" s="26"/>
    </row>
    <row r="54" spans="2:10" s="6" customFormat="1" ht="191.25">
      <c r="B54" s="20" t="s">
        <v>112</v>
      </c>
      <c r="C54" s="1" t="s">
        <v>113</v>
      </c>
      <c r="D54" s="21">
        <v>1</v>
      </c>
      <c r="E54" s="80">
        <v>0</v>
      </c>
      <c r="F54" s="22">
        <v>21</v>
      </c>
      <c r="G54" s="23">
        <f t="shared" si="9"/>
        <v>0</v>
      </c>
      <c r="H54" s="24">
        <f t="shared" si="10"/>
        <v>0</v>
      </c>
      <c r="I54" s="25">
        <f t="shared" si="11"/>
        <v>0</v>
      </c>
      <c r="J54" s="26"/>
    </row>
    <row r="55" spans="2:10" s="6" customFormat="1" ht="153">
      <c r="B55" s="20" t="s">
        <v>53</v>
      </c>
      <c r="C55" s="1" t="s">
        <v>56</v>
      </c>
      <c r="D55" s="21">
        <v>1</v>
      </c>
      <c r="E55" s="80">
        <v>0</v>
      </c>
      <c r="F55" s="22">
        <v>21</v>
      </c>
      <c r="G55" s="23">
        <f t="shared" si="9"/>
        <v>0</v>
      </c>
      <c r="H55" s="24">
        <f t="shared" si="10"/>
        <v>0</v>
      </c>
      <c r="I55" s="25">
        <f t="shared" si="11"/>
        <v>0</v>
      </c>
      <c r="J55" s="26"/>
    </row>
    <row r="56" spans="2:10" s="6" customFormat="1" ht="153">
      <c r="B56" s="20" t="s">
        <v>54</v>
      </c>
      <c r="C56" s="1" t="s">
        <v>55</v>
      </c>
      <c r="D56" s="21">
        <v>7</v>
      </c>
      <c r="E56" s="80">
        <v>0</v>
      </c>
      <c r="F56" s="22">
        <v>21</v>
      </c>
      <c r="G56" s="23">
        <f t="shared" si="9"/>
        <v>0</v>
      </c>
      <c r="H56" s="24">
        <f t="shared" si="10"/>
        <v>0</v>
      </c>
      <c r="I56" s="25">
        <f t="shared" si="11"/>
        <v>0</v>
      </c>
      <c r="J56" s="26"/>
    </row>
    <row r="57" spans="2:10" s="6" customFormat="1" ht="51">
      <c r="B57" s="20" t="s">
        <v>57</v>
      </c>
      <c r="C57" s="1" t="s">
        <v>58</v>
      </c>
      <c r="D57" s="21">
        <v>1</v>
      </c>
      <c r="E57" s="80">
        <v>0</v>
      </c>
      <c r="F57" s="22">
        <v>21</v>
      </c>
      <c r="G57" s="23">
        <f t="shared" si="9"/>
        <v>0</v>
      </c>
      <c r="H57" s="24">
        <f t="shared" si="10"/>
        <v>0</v>
      </c>
      <c r="I57" s="25">
        <f t="shared" si="11"/>
        <v>0</v>
      </c>
      <c r="J57" s="26"/>
    </row>
    <row r="58" spans="2:10" s="6" customFormat="1" ht="51">
      <c r="B58" s="20" t="s">
        <v>33</v>
      </c>
      <c r="C58" s="27" t="s">
        <v>34</v>
      </c>
      <c r="D58" s="21">
        <v>1</v>
      </c>
      <c r="E58" s="80">
        <v>0</v>
      </c>
      <c r="F58" s="22">
        <v>21</v>
      </c>
      <c r="G58" s="23">
        <f t="shared" si="9"/>
        <v>0</v>
      </c>
      <c r="H58" s="24">
        <f t="shared" si="10"/>
        <v>0</v>
      </c>
      <c r="I58" s="25">
        <f t="shared" si="11"/>
        <v>0</v>
      </c>
      <c r="J58" s="26"/>
    </row>
    <row r="59" spans="2:10" s="6" customFormat="1">
      <c r="B59" s="20"/>
      <c r="C59" s="28" t="s">
        <v>2</v>
      </c>
      <c r="D59" s="29"/>
      <c r="E59" s="30"/>
      <c r="F59" s="31"/>
      <c r="G59" s="32"/>
      <c r="H59" s="33">
        <f>SUM(H45:H58)</f>
        <v>0</v>
      </c>
      <c r="I59" s="34">
        <f>SUM(I45:I58)</f>
        <v>0</v>
      </c>
      <c r="J59" s="26"/>
    </row>
    <row r="60" spans="2:10" s="6" customFormat="1">
      <c r="B60" s="20"/>
      <c r="C60" s="35" t="s">
        <v>59</v>
      </c>
      <c r="D60" s="21"/>
      <c r="E60" s="36"/>
      <c r="F60" s="37"/>
      <c r="G60" s="36"/>
      <c r="H60" s="36"/>
      <c r="I60" s="38"/>
      <c r="J60" s="26"/>
    </row>
    <row r="61" spans="2:10" s="6" customFormat="1">
      <c r="B61" s="20"/>
      <c r="C61" s="28" t="s">
        <v>64</v>
      </c>
      <c r="D61" s="21"/>
      <c r="E61" s="36"/>
      <c r="F61" s="37"/>
      <c r="G61" s="36"/>
      <c r="H61" s="36"/>
      <c r="I61" s="38"/>
      <c r="J61" s="26"/>
    </row>
    <row r="62" spans="2:10" s="6" customFormat="1" ht="216.75">
      <c r="B62" s="20" t="s">
        <v>60</v>
      </c>
      <c r="C62" s="1" t="s">
        <v>62</v>
      </c>
      <c r="D62" s="21">
        <v>1</v>
      </c>
      <c r="E62" s="80">
        <v>0</v>
      </c>
      <c r="F62" s="22">
        <v>21</v>
      </c>
      <c r="G62" s="23">
        <f>SUM(E62*1.21)</f>
        <v>0</v>
      </c>
      <c r="H62" s="24">
        <f>SUM(E62*D62)</f>
        <v>0</v>
      </c>
      <c r="I62" s="25">
        <f>SUM(G62*D62)</f>
        <v>0</v>
      </c>
      <c r="J62" s="26"/>
    </row>
    <row r="63" spans="2:10" s="6" customFormat="1">
      <c r="B63" s="20" t="s">
        <v>61</v>
      </c>
      <c r="C63" s="1" t="s">
        <v>82</v>
      </c>
      <c r="D63" s="21">
        <v>1</v>
      </c>
      <c r="E63" s="80">
        <v>0</v>
      </c>
      <c r="F63" s="22">
        <v>21</v>
      </c>
      <c r="G63" s="23">
        <f t="shared" ref="G63:G95" si="12">SUM(E63*1.21)</f>
        <v>0</v>
      </c>
      <c r="H63" s="24">
        <f t="shared" ref="H63:H95" si="13">SUM(E63*D63)</f>
        <v>0</v>
      </c>
      <c r="I63" s="25">
        <f t="shared" ref="I63:I95" si="14">SUM(G63*D63)</f>
        <v>0</v>
      </c>
      <c r="J63" s="26"/>
    </row>
    <row r="64" spans="2:10" s="6" customFormat="1">
      <c r="B64" s="20" t="s">
        <v>80</v>
      </c>
      <c r="C64" s="1" t="s">
        <v>81</v>
      </c>
      <c r="D64" s="21">
        <v>1</v>
      </c>
      <c r="E64" s="80">
        <v>0</v>
      </c>
      <c r="F64" s="22">
        <v>21</v>
      </c>
      <c r="G64" s="23">
        <f t="shared" si="12"/>
        <v>0</v>
      </c>
      <c r="H64" s="24">
        <f t="shared" si="13"/>
        <v>0</v>
      </c>
      <c r="I64" s="25">
        <f t="shared" si="14"/>
        <v>0</v>
      </c>
      <c r="J64" s="26"/>
    </row>
    <row r="65" spans="2:10" s="6" customFormat="1" ht="178.5">
      <c r="B65" s="39" t="s">
        <v>65</v>
      </c>
      <c r="C65" s="1" t="s">
        <v>69</v>
      </c>
      <c r="D65" s="21">
        <v>1</v>
      </c>
      <c r="E65" s="80">
        <v>0</v>
      </c>
      <c r="F65" s="22">
        <v>21</v>
      </c>
      <c r="G65" s="23">
        <f t="shared" si="12"/>
        <v>0</v>
      </c>
      <c r="H65" s="24">
        <f t="shared" si="13"/>
        <v>0</v>
      </c>
      <c r="I65" s="25">
        <f t="shared" si="14"/>
        <v>0</v>
      </c>
      <c r="J65" s="26"/>
    </row>
    <row r="66" spans="2:10" s="6" customFormat="1" ht="191.25">
      <c r="B66" s="39" t="s">
        <v>66</v>
      </c>
      <c r="C66" s="1" t="s">
        <v>68</v>
      </c>
      <c r="D66" s="21">
        <v>1</v>
      </c>
      <c r="E66" s="80">
        <v>0</v>
      </c>
      <c r="F66" s="22">
        <v>21</v>
      </c>
      <c r="G66" s="23">
        <f t="shared" si="12"/>
        <v>0</v>
      </c>
      <c r="H66" s="24">
        <f t="shared" si="13"/>
        <v>0</v>
      </c>
      <c r="I66" s="25">
        <f t="shared" si="14"/>
        <v>0</v>
      </c>
      <c r="J66" s="26"/>
    </row>
    <row r="67" spans="2:10" s="6" customFormat="1" ht="63.75">
      <c r="B67" s="20" t="s">
        <v>67</v>
      </c>
      <c r="C67" s="1" t="s">
        <v>79</v>
      </c>
      <c r="D67" s="21">
        <v>1</v>
      </c>
      <c r="E67" s="80">
        <v>0</v>
      </c>
      <c r="F67" s="22">
        <v>21</v>
      </c>
      <c r="G67" s="23">
        <f t="shared" si="12"/>
        <v>0</v>
      </c>
      <c r="H67" s="24">
        <f t="shared" si="13"/>
        <v>0</v>
      </c>
      <c r="I67" s="25">
        <f t="shared" si="14"/>
        <v>0</v>
      </c>
      <c r="J67" s="26"/>
    </row>
    <row r="68" spans="2:10" s="6" customFormat="1">
      <c r="B68" s="20"/>
      <c r="C68" s="28" t="s">
        <v>71</v>
      </c>
      <c r="D68" s="21"/>
      <c r="E68" s="36"/>
      <c r="F68" s="37"/>
      <c r="G68" s="23">
        <f t="shared" si="12"/>
        <v>0</v>
      </c>
      <c r="H68" s="24">
        <f t="shared" si="13"/>
        <v>0</v>
      </c>
      <c r="I68" s="25">
        <f t="shared" si="14"/>
        <v>0</v>
      </c>
      <c r="J68" s="26"/>
    </row>
    <row r="69" spans="2:10" s="6" customFormat="1" ht="216.75">
      <c r="B69" s="20" t="s">
        <v>60</v>
      </c>
      <c r="C69" s="1" t="s">
        <v>62</v>
      </c>
      <c r="D69" s="21">
        <v>1</v>
      </c>
      <c r="E69" s="80">
        <v>0</v>
      </c>
      <c r="F69" s="22">
        <v>21</v>
      </c>
      <c r="G69" s="23">
        <f t="shared" si="12"/>
        <v>0</v>
      </c>
      <c r="H69" s="24">
        <f t="shared" si="13"/>
        <v>0</v>
      </c>
      <c r="I69" s="25">
        <f t="shared" si="14"/>
        <v>0</v>
      </c>
      <c r="J69" s="26"/>
    </row>
    <row r="70" spans="2:10" s="6" customFormat="1">
      <c r="B70" s="20" t="s">
        <v>61</v>
      </c>
      <c r="C70" s="1" t="s">
        <v>82</v>
      </c>
      <c r="D70" s="21">
        <v>1</v>
      </c>
      <c r="E70" s="80">
        <v>0</v>
      </c>
      <c r="F70" s="22">
        <v>21</v>
      </c>
      <c r="G70" s="23">
        <f t="shared" si="12"/>
        <v>0</v>
      </c>
      <c r="H70" s="24">
        <f t="shared" si="13"/>
        <v>0</v>
      </c>
      <c r="I70" s="25">
        <f t="shared" si="14"/>
        <v>0</v>
      </c>
      <c r="J70" s="26"/>
    </row>
    <row r="71" spans="2:10" s="6" customFormat="1">
      <c r="B71" s="20" t="s">
        <v>80</v>
      </c>
      <c r="C71" s="1" t="s">
        <v>81</v>
      </c>
      <c r="D71" s="21">
        <v>1</v>
      </c>
      <c r="E71" s="80">
        <v>0</v>
      </c>
      <c r="F71" s="22">
        <v>21</v>
      </c>
      <c r="G71" s="23">
        <f t="shared" si="12"/>
        <v>0</v>
      </c>
      <c r="H71" s="24">
        <f t="shared" si="13"/>
        <v>0</v>
      </c>
      <c r="I71" s="25">
        <f t="shared" si="14"/>
        <v>0</v>
      </c>
      <c r="J71" s="26"/>
    </row>
    <row r="72" spans="2:10" s="6" customFormat="1" ht="178.5">
      <c r="B72" s="39" t="s">
        <v>65</v>
      </c>
      <c r="C72" s="1" t="s">
        <v>69</v>
      </c>
      <c r="D72" s="21">
        <v>1</v>
      </c>
      <c r="E72" s="80">
        <v>0</v>
      </c>
      <c r="F72" s="22">
        <v>21</v>
      </c>
      <c r="G72" s="23">
        <f t="shared" si="12"/>
        <v>0</v>
      </c>
      <c r="H72" s="24">
        <f t="shared" si="13"/>
        <v>0</v>
      </c>
      <c r="I72" s="25">
        <f t="shared" si="14"/>
        <v>0</v>
      </c>
      <c r="J72" s="26"/>
    </row>
    <row r="73" spans="2:10" s="6" customFormat="1" ht="191.25">
      <c r="B73" s="39" t="s">
        <v>66</v>
      </c>
      <c r="C73" s="1" t="s">
        <v>68</v>
      </c>
      <c r="D73" s="21">
        <v>1</v>
      </c>
      <c r="E73" s="80">
        <v>0</v>
      </c>
      <c r="F73" s="22">
        <v>21</v>
      </c>
      <c r="G73" s="23">
        <f t="shared" si="12"/>
        <v>0</v>
      </c>
      <c r="H73" s="24">
        <f t="shared" si="13"/>
        <v>0</v>
      </c>
      <c r="I73" s="25">
        <f t="shared" si="14"/>
        <v>0</v>
      </c>
      <c r="J73" s="26"/>
    </row>
    <row r="74" spans="2:10" s="6" customFormat="1" ht="63.75">
      <c r="B74" s="20" t="s">
        <v>67</v>
      </c>
      <c r="C74" s="1" t="s">
        <v>79</v>
      </c>
      <c r="D74" s="21">
        <v>1</v>
      </c>
      <c r="E74" s="80">
        <v>0</v>
      </c>
      <c r="F74" s="22">
        <v>21</v>
      </c>
      <c r="G74" s="23">
        <f t="shared" si="12"/>
        <v>0</v>
      </c>
      <c r="H74" s="24">
        <f t="shared" si="13"/>
        <v>0</v>
      </c>
      <c r="I74" s="25">
        <f t="shared" si="14"/>
        <v>0</v>
      </c>
      <c r="J74" s="26"/>
    </row>
    <row r="75" spans="2:10" s="6" customFormat="1">
      <c r="B75" s="20"/>
      <c r="C75" s="28" t="s">
        <v>72</v>
      </c>
      <c r="D75" s="21"/>
      <c r="E75" s="82"/>
      <c r="F75" s="37"/>
      <c r="G75" s="23">
        <f t="shared" si="12"/>
        <v>0</v>
      </c>
      <c r="H75" s="24">
        <f t="shared" si="13"/>
        <v>0</v>
      </c>
      <c r="I75" s="25">
        <f t="shared" si="14"/>
        <v>0</v>
      </c>
      <c r="J75" s="26"/>
    </row>
    <row r="76" spans="2:10" s="6" customFormat="1" ht="216.75">
      <c r="B76" s="20" t="s">
        <v>60</v>
      </c>
      <c r="C76" s="1" t="s">
        <v>62</v>
      </c>
      <c r="D76" s="21">
        <v>1</v>
      </c>
      <c r="E76" s="80">
        <v>0</v>
      </c>
      <c r="F76" s="22">
        <v>21</v>
      </c>
      <c r="G76" s="23">
        <f t="shared" si="12"/>
        <v>0</v>
      </c>
      <c r="H76" s="24">
        <f t="shared" si="13"/>
        <v>0</v>
      </c>
      <c r="I76" s="25">
        <f t="shared" si="14"/>
        <v>0</v>
      </c>
      <c r="J76" s="26"/>
    </row>
    <row r="77" spans="2:10" s="6" customFormat="1">
      <c r="B77" s="20" t="s">
        <v>61</v>
      </c>
      <c r="C77" s="1" t="s">
        <v>82</v>
      </c>
      <c r="D77" s="21">
        <v>1</v>
      </c>
      <c r="E77" s="80">
        <v>0</v>
      </c>
      <c r="F77" s="22">
        <v>21</v>
      </c>
      <c r="G77" s="23">
        <f t="shared" si="12"/>
        <v>0</v>
      </c>
      <c r="H77" s="24">
        <f t="shared" si="13"/>
        <v>0</v>
      </c>
      <c r="I77" s="25">
        <f t="shared" si="14"/>
        <v>0</v>
      </c>
      <c r="J77" s="26"/>
    </row>
    <row r="78" spans="2:10" s="6" customFormat="1">
      <c r="B78" s="20" t="s">
        <v>80</v>
      </c>
      <c r="C78" s="1" t="s">
        <v>81</v>
      </c>
      <c r="D78" s="21">
        <v>1</v>
      </c>
      <c r="E78" s="80">
        <v>0</v>
      </c>
      <c r="F78" s="22">
        <v>21</v>
      </c>
      <c r="G78" s="23">
        <f t="shared" si="12"/>
        <v>0</v>
      </c>
      <c r="H78" s="24">
        <f t="shared" si="13"/>
        <v>0</v>
      </c>
      <c r="I78" s="25">
        <f t="shared" si="14"/>
        <v>0</v>
      </c>
      <c r="J78" s="26"/>
    </row>
    <row r="79" spans="2:10" s="6" customFormat="1" ht="178.5">
      <c r="B79" s="39" t="s">
        <v>65</v>
      </c>
      <c r="C79" s="1" t="s">
        <v>69</v>
      </c>
      <c r="D79" s="21">
        <v>1</v>
      </c>
      <c r="E79" s="80">
        <v>0</v>
      </c>
      <c r="F79" s="22">
        <v>21</v>
      </c>
      <c r="G79" s="23">
        <f t="shared" si="12"/>
        <v>0</v>
      </c>
      <c r="H79" s="24">
        <f t="shared" si="13"/>
        <v>0</v>
      </c>
      <c r="I79" s="25">
        <f t="shared" si="14"/>
        <v>0</v>
      </c>
      <c r="J79" s="26"/>
    </row>
    <row r="80" spans="2:10" s="6" customFormat="1" ht="191.25">
      <c r="B80" s="39" t="s">
        <v>66</v>
      </c>
      <c r="C80" s="1" t="s">
        <v>68</v>
      </c>
      <c r="D80" s="21">
        <v>1</v>
      </c>
      <c r="E80" s="80">
        <v>0</v>
      </c>
      <c r="F80" s="22">
        <v>21</v>
      </c>
      <c r="G80" s="23">
        <f t="shared" si="12"/>
        <v>0</v>
      </c>
      <c r="H80" s="24">
        <f t="shared" si="13"/>
        <v>0</v>
      </c>
      <c r="I80" s="25">
        <f t="shared" si="14"/>
        <v>0</v>
      </c>
      <c r="J80" s="26"/>
    </row>
    <row r="81" spans="2:10" s="6" customFormat="1" ht="76.5">
      <c r="B81" s="39" t="s">
        <v>73</v>
      </c>
      <c r="C81" s="1" t="s">
        <v>74</v>
      </c>
      <c r="D81" s="21">
        <v>1</v>
      </c>
      <c r="E81" s="80">
        <v>0</v>
      </c>
      <c r="F81" s="22">
        <v>21</v>
      </c>
      <c r="G81" s="23">
        <f t="shared" si="12"/>
        <v>0</v>
      </c>
      <c r="H81" s="24">
        <f t="shared" si="13"/>
        <v>0</v>
      </c>
      <c r="I81" s="25">
        <f t="shared" si="14"/>
        <v>0</v>
      </c>
      <c r="J81" s="26"/>
    </row>
    <row r="82" spans="2:10" s="6" customFormat="1" ht="153">
      <c r="B82" s="39" t="s">
        <v>114</v>
      </c>
      <c r="C82" s="1" t="s">
        <v>115</v>
      </c>
      <c r="D82" s="21">
        <v>4</v>
      </c>
      <c r="E82" s="80">
        <v>0</v>
      </c>
      <c r="F82" s="22">
        <v>21</v>
      </c>
      <c r="G82" s="23">
        <f t="shared" si="12"/>
        <v>0</v>
      </c>
      <c r="H82" s="24">
        <f t="shared" si="13"/>
        <v>0</v>
      </c>
      <c r="I82" s="25">
        <f t="shared" si="14"/>
        <v>0</v>
      </c>
      <c r="J82" s="26"/>
    </row>
    <row r="83" spans="2:10" s="6" customFormat="1">
      <c r="B83" s="20"/>
      <c r="C83" s="28" t="s">
        <v>75</v>
      </c>
      <c r="D83" s="21"/>
      <c r="E83" s="36"/>
      <c r="F83" s="37"/>
      <c r="G83" s="23">
        <f t="shared" si="12"/>
        <v>0</v>
      </c>
      <c r="H83" s="24">
        <f t="shared" si="13"/>
        <v>0</v>
      </c>
      <c r="I83" s="25">
        <f t="shared" si="14"/>
        <v>0</v>
      </c>
      <c r="J83" s="26"/>
    </row>
    <row r="84" spans="2:10" s="6" customFormat="1" ht="216.75">
      <c r="B84" s="20" t="s">
        <v>60</v>
      </c>
      <c r="C84" s="1" t="s">
        <v>62</v>
      </c>
      <c r="D84" s="21">
        <v>1</v>
      </c>
      <c r="E84" s="80">
        <v>0</v>
      </c>
      <c r="F84" s="22">
        <v>21</v>
      </c>
      <c r="G84" s="23">
        <f t="shared" si="12"/>
        <v>0</v>
      </c>
      <c r="H84" s="24">
        <f t="shared" si="13"/>
        <v>0</v>
      </c>
      <c r="I84" s="25">
        <f t="shared" si="14"/>
        <v>0</v>
      </c>
      <c r="J84" s="26"/>
    </row>
    <row r="85" spans="2:10" s="6" customFormat="1">
      <c r="B85" s="20" t="s">
        <v>61</v>
      </c>
      <c r="C85" s="1" t="s">
        <v>82</v>
      </c>
      <c r="D85" s="21">
        <v>1</v>
      </c>
      <c r="E85" s="80">
        <v>0</v>
      </c>
      <c r="F85" s="22">
        <v>21</v>
      </c>
      <c r="G85" s="23">
        <f t="shared" si="12"/>
        <v>0</v>
      </c>
      <c r="H85" s="24">
        <f t="shared" si="13"/>
        <v>0</v>
      </c>
      <c r="I85" s="25">
        <f t="shared" si="14"/>
        <v>0</v>
      </c>
      <c r="J85" s="26"/>
    </row>
    <row r="86" spans="2:10" s="6" customFormat="1">
      <c r="B86" s="20" t="s">
        <v>80</v>
      </c>
      <c r="C86" s="1" t="s">
        <v>81</v>
      </c>
      <c r="D86" s="21">
        <v>1</v>
      </c>
      <c r="E86" s="80">
        <v>0</v>
      </c>
      <c r="F86" s="22">
        <v>21</v>
      </c>
      <c r="G86" s="23">
        <f t="shared" si="12"/>
        <v>0</v>
      </c>
      <c r="H86" s="24">
        <f t="shared" si="13"/>
        <v>0</v>
      </c>
      <c r="I86" s="25">
        <f t="shared" si="14"/>
        <v>0</v>
      </c>
      <c r="J86" s="26"/>
    </row>
    <row r="87" spans="2:10" s="6" customFormat="1" ht="178.5">
      <c r="B87" s="39" t="s">
        <v>65</v>
      </c>
      <c r="C87" s="1" t="s">
        <v>69</v>
      </c>
      <c r="D87" s="21">
        <v>1</v>
      </c>
      <c r="E87" s="80">
        <v>0</v>
      </c>
      <c r="F87" s="22">
        <v>21</v>
      </c>
      <c r="G87" s="23">
        <f t="shared" si="12"/>
        <v>0</v>
      </c>
      <c r="H87" s="24">
        <f t="shared" si="13"/>
        <v>0</v>
      </c>
      <c r="I87" s="25">
        <f t="shared" si="14"/>
        <v>0</v>
      </c>
      <c r="J87" s="26"/>
    </row>
    <row r="88" spans="2:10" s="6" customFormat="1" ht="191.25">
      <c r="B88" s="39" t="s">
        <v>66</v>
      </c>
      <c r="C88" s="1" t="s">
        <v>68</v>
      </c>
      <c r="D88" s="21">
        <v>2</v>
      </c>
      <c r="E88" s="80">
        <v>0</v>
      </c>
      <c r="F88" s="22">
        <v>21</v>
      </c>
      <c r="G88" s="23">
        <f t="shared" si="12"/>
        <v>0</v>
      </c>
      <c r="H88" s="24">
        <f t="shared" si="13"/>
        <v>0</v>
      </c>
      <c r="I88" s="25">
        <f t="shared" si="14"/>
        <v>0</v>
      </c>
      <c r="J88" s="26"/>
    </row>
    <row r="89" spans="2:10" s="6" customFormat="1" ht="153">
      <c r="B89" s="39" t="s">
        <v>114</v>
      </c>
      <c r="C89" s="1" t="s">
        <v>115</v>
      </c>
      <c r="D89" s="21">
        <v>4</v>
      </c>
      <c r="E89" s="80">
        <v>0</v>
      </c>
      <c r="F89" s="22">
        <v>21</v>
      </c>
      <c r="G89" s="23">
        <f t="shared" si="12"/>
        <v>0</v>
      </c>
      <c r="H89" s="24">
        <f t="shared" si="13"/>
        <v>0</v>
      </c>
      <c r="I89" s="25">
        <f t="shared" si="14"/>
        <v>0</v>
      </c>
      <c r="J89" s="26"/>
    </row>
    <row r="90" spans="2:10" s="6" customFormat="1">
      <c r="B90" s="20"/>
      <c r="C90" s="28" t="s">
        <v>76</v>
      </c>
      <c r="D90" s="21"/>
      <c r="E90" s="36"/>
      <c r="F90" s="37"/>
      <c r="G90" s="23">
        <f t="shared" si="12"/>
        <v>0</v>
      </c>
      <c r="H90" s="24">
        <f t="shared" si="13"/>
        <v>0</v>
      </c>
      <c r="I90" s="25">
        <f t="shared" si="14"/>
        <v>0</v>
      </c>
      <c r="J90" s="26"/>
    </row>
    <row r="91" spans="2:10" s="6" customFormat="1" ht="178.5">
      <c r="B91" s="39" t="s">
        <v>65</v>
      </c>
      <c r="C91" s="1" t="s">
        <v>69</v>
      </c>
      <c r="D91" s="21">
        <v>1</v>
      </c>
      <c r="E91" s="80">
        <v>0</v>
      </c>
      <c r="F91" s="22">
        <v>21</v>
      </c>
      <c r="G91" s="23">
        <f t="shared" si="12"/>
        <v>0</v>
      </c>
      <c r="H91" s="24">
        <f t="shared" si="13"/>
        <v>0</v>
      </c>
      <c r="I91" s="25">
        <f t="shared" si="14"/>
        <v>0</v>
      </c>
      <c r="J91" s="26"/>
    </row>
    <row r="92" spans="2:10" s="6" customFormat="1" ht="191.25">
      <c r="B92" s="39" t="s">
        <v>66</v>
      </c>
      <c r="C92" s="1" t="s">
        <v>68</v>
      </c>
      <c r="D92" s="21">
        <v>1</v>
      </c>
      <c r="E92" s="80">
        <v>0</v>
      </c>
      <c r="F92" s="22">
        <v>21</v>
      </c>
      <c r="G92" s="23">
        <f t="shared" si="12"/>
        <v>0</v>
      </c>
      <c r="H92" s="24">
        <f t="shared" si="13"/>
        <v>0</v>
      </c>
      <c r="I92" s="25">
        <f t="shared" si="14"/>
        <v>0</v>
      </c>
      <c r="J92" s="26"/>
    </row>
    <row r="93" spans="2:10" s="6" customFormat="1" ht="216.75">
      <c r="B93" s="20" t="s">
        <v>60</v>
      </c>
      <c r="C93" s="1" t="s">
        <v>62</v>
      </c>
      <c r="D93" s="21">
        <v>2</v>
      </c>
      <c r="E93" s="80">
        <v>0</v>
      </c>
      <c r="F93" s="22">
        <v>21</v>
      </c>
      <c r="G93" s="23">
        <f t="shared" si="12"/>
        <v>0</v>
      </c>
      <c r="H93" s="24">
        <f t="shared" si="13"/>
        <v>0</v>
      </c>
      <c r="I93" s="25">
        <f t="shared" si="14"/>
        <v>0</v>
      </c>
      <c r="J93" s="26"/>
    </row>
    <row r="94" spans="2:10" s="6" customFormat="1">
      <c r="B94" s="20" t="s">
        <v>61</v>
      </c>
      <c r="C94" s="1" t="s">
        <v>82</v>
      </c>
      <c r="D94" s="21">
        <v>2</v>
      </c>
      <c r="E94" s="80">
        <v>0</v>
      </c>
      <c r="F94" s="22">
        <v>21</v>
      </c>
      <c r="G94" s="23">
        <f t="shared" si="12"/>
        <v>0</v>
      </c>
      <c r="H94" s="24">
        <f t="shared" si="13"/>
        <v>0</v>
      </c>
      <c r="I94" s="25">
        <f t="shared" si="14"/>
        <v>0</v>
      </c>
      <c r="J94" s="26"/>
    </row>
    <row r="95" spans="2:10" s="6" customFormat="1">
      <c r="B95" s="20" t="s">
        <v>80</v>
      </c>
      <c r="C95" s="1" t="s">
        <v>81</v>
      </c>
      <c r="D95" s="21">
        <v>2</v>
      </c>
      <c r="E95" s="80">
        <v>0</v>
      </c>
      <c r="F95" s="22">
        <v>21</v>
      </c>
      <c r="G95" s="23">
        <f t="shared" si="12"/>
        <v>0</v>
      </c>
      <c r="H95" s="24">
        <f t="shared" si="13"/>
        <v>0</v>
      </c>
      <c r="I95" s="25">
        <f t="shared" si="14"/>
        <v>0</v>
      </c>
      <c r="J95" s="26"/>
    </row>
    <row r="96" spans="2:10" s="6" customFormat="1">
      <c r="B96" s="20"/>
      <c r="C96" s="28" t="s">
        <v>2</v>
      </c>
      <c r="D96" s="29"/>
      <c r="E96" s="30"/>
      <c r="F96" s="31"/>
      <c r="G96" s="32"/>
      <c r="H96" s="33">
        <f>SUM(H62:H95)</f>
        <v>0</v>
      </c>
      <c r="I96" s="34">
        <f>SUM(I62:I95)</f>
        <v>0</v>
      </c>
      <c r="J96" s="26"/>
    </row>
    <row r="97" spans="2:10" s="6" customFormat="1">
      <c r="B97" s="20"/>
      <c r="C97" s="35" t="s">
        <v>83</v>
      </c>
      <c r="D97" s="21"/>
      <c r="E97" s="36"/>
      <c r="F97" s="37"/>
      <c r="G97" s="36"/>
      <c r="H97" s="36"/>
      <c r="I97" s="38"/>
      <c r="J97" s="26"/>
    </row>
    <row r="98" spans="2:10" s="6" customFormat="1" ht="89.25">
      <c r="B98" s="20" t="s">
        <v>84</v>
      </c>
      <c r="C98" s="1" t="s">
        <v>28</v>
      </c>
      <c r="D98" s="21">
        <v>6</v>
      </c>
      <c r="E98" s="80">
        <v>0</v>
      </c>
      <c r="F98" s="22">
        <v>21</v>
      </c>
      <c r="G98" s="23">
        <f t="shared" ref="G98:G103" si="15">SUM(E98*1.21)</f>
        <v>0</v>
      </c>
      <c r="H98" s="24">
        <f t="shared" ref="H98:H103" si="16">SUM(E98*D98)</f>
        <v>0</v>
      </c>
      <c r="I98" s="25">
        <f t="shared" ref="I98:I103" si="17">SUM(G98*D98)</f>
        <v>0</v>
      </c>
      <c r="J98" s="26"/>
    </row>
    <row r="99" spans="2:10" s="6" customFormat="1" ht="114.75">
      <c r="B99" s="20" t="s">
        <v>85</v>
      </c>
      <c r="C99" s="1" t="s">
        <v>86</v>
      </c>
      <c r="D99" s="21">
        <v>4</v>
      </c>
      <c r="E99" s="80">
        <v>0</v>
      </c>
      <c r="F99" s="22">
        <v>21</v>
      </c>
      <c r="G99" s="23">
        <f t="shared" si="15"/>
        <v>0</v>
      </c>
      <c r="H99" s="24">
        <f t="shared" si="16"/>
        <v>0</v>
      </c>
      <c r="I99" s="25">
        <f t="shared" si="17"/>
        <v>0</v>
      </c>
      <c r="J99" s="26"/>
    </row>
    <row r="100" spans="2:10" s="6" customFormat="1" ht="140.25">
      <c r="B100" s="20" t="s">
        <v>92</v>
      </c>
      <c r="C100" s="1" t="s">
        <v>93</v>
      </c>
      <c r="D100" s="21">
        <v>4</v>
      </c>
      <c r="E100" s="80">
        <v>0</v>
      </c>
      <c r="F100" s="22">
        <v>21</v>
      </c>
      <c r="G100" s="23">
        <f t="shared" si="15"/>
        <v>0</v>
      </c>
      <c r="H100" s="24">
        <f t="shared" si="16"/>
        <v>0</v>
      </c>
      <c r="I100" s="25">
        <f t="shared" si="17"/>
        <v>0</v>
      </c>
      <c r="J100" s="26"/>
    </row>
    <row r="101" spans="2:10" s="6" customFormat="1" ht="63.75">
      <c r="B101" s="20" t="s">
        <v>87</v>
      </c>
      <c r="C101" s="27" t="s">
        <v>88</v>
      </c>
      <c r="D101" s="21">
        <v>2</v>
      </c>
      <c r="E101" s="80">
        <v>0</v>
      </c>
      <c r="F101" s="22">
        <v>21</v>
      </c>
      <c r="G101" s="23">
        <f t="shared" si="15"/>
        <v>0</v>
      </c>
      <c r="H101" s="24">
        <f t="shared" si="16"/>
        <v>0</v>
      </c>
      <c r="I101" s="25">
        <f t="shared" si="17"/>
        <v>0</v>
      </c>
      <c r="J101" s="26"/>
    </row>
    <row r="102" spans="2:10" s="6" customFormat="1">
      <c r="B102" s="20" t="s">
        <v>89</v>
      </c>
      <c r="C102" s="43" t="s">
        <v>90</v>
      </c>
      <c r="D102" s="21">
        <v>2</v>
      </c>
      <c r="E102" s="80">
        <v>0</v>
      </c>
      <c r="F102" s="22">
        <v>21</v>
      </c>
      <c r="G102" s="23">
        <f t="shared" si="15"/>
        <v>0</v>
      </c>
      <c r="H102" s="24">
        <f t="shared" si="16"/>
        <v>0</v>
      </c>
      <c r="I102" s="25">
        <f t="shared" si="17"/>
        <v>0</v>
      </c>
      <c r="J102" s="26"/>
    </row>
    <row r="103" spans="2:10" s="6" customFormat="1">
      <c r="B103" s="20" t="s">
        <v>120</v>
      </c>
      <c r="C103" s="27" t="s">
        <v>91</v>
      </c>
      <c r="D103" s="21">
        <v>2</v>
      </c>
      <c r="E103" s="80">
        <v>0</v>
      </c>
      <c r="F103" s="22">
        <v>21</v>
      </c>
      <c r="G103" s="23">
        <f t="shared" si="15"/>
        <v>0</v>
      </c>
      <c r="H103" s="24">
        <f t="shared" si="16"/>
        <v>0</v>
      </c>
      <c r="I103" s="25">
        <f t="shared" si="17"/>
        <v>0</v>
      </c>
      <c r="J103" s="26"/>
    </row>
    <row r="104" spans="2:10" s="6" customFormat="1">
      <c r="B104" s="20"/>
      <c r="C104" s="28" t="s">
        <v>2</v>
      </c>
      <c r="D104" s="29"/>
      <c r="E104" s="30"/>
      <c r="F104" s="31"/>
      <c r="G104" s="32"/>
      <c r="H104" s="33">
        <f>SUM(H98:H103)</f>
        <v>0</v>
      </c>
      <c r="I104" s="34">
        <f>SUM(I98:I103)</f>
        <v>0</v>
      </c>
      <c r="J104" s="26"/>
    </row>
    <row r="105" spans="2:10" s="6" customFormat="1">
      <c r="B105" s="20"/>
      <c r="C105" s="35" t="s">
        <v>94</v>
      </c>
      <c r="D105" s="21"/>
      <c r="E105" s="36"/>
      <c r="F105" s="37"/>
      <c r="G105" s="36"/>
      <c r="H105" s="36"/>
      <c r="I105" s="38"/>
      <c r="J105" s="26"/>
    </row>
    <row r="106" spans="2:10" s="6" customFormat="1" ht="38.25">
      <c r="B106" s="20" t="s">
        <v>96</v>
      </c>
      <c r="C106" s="27" t="s">
        <v>95</v>
      </c>
      <c r="D106" s="21">
        <v>1</v>
      </c>
      <c r="E106" s="80">
        <v>0</v>
      </c>
      <c r="F106" s="22">
        <v>21</v>
      </c>
      <c r="G106" s="23">
        <f>SUM(E106*1.21)</f>
        <v>0</v>
      </c>
      <c r="H106" s="24">
        <f>SUM(E106*D106)</f>
        <v>0</v>
      </c>
      <c r="I106" s="25">
        <f>SUM(G106*D106)</f>
        <v>0</v>
      </c>
      <c r="J106" s="26"/>
    </row>
    <row r="107" spans="2:10" s="6" customFormat="1" ht="178.5">
      <c r="B107" s="20" t="s">
        <v>97</v>
      </c>
      <c r="C107" s="1" t="s">
        <v>98</v>
      </c>
      <c r="D107" s="21">
        <v>4</v>
      </c>
      <c r="E107" s="80">
        <v>0</v>
      </c>
      <c r="F107" s="22">
        <v>21</v>
      </c>
      <c r="G107" s="23">
        <f>SUM(E107*1.21)</f>
        <v>0</v>
      </c>
      <c r="H107" s="24">
        <f>SUM(E107*D107)</f>
        <v>0</v>
      </c>
      <c r="I107" s="25">
        <f>SUM(G107*D107)</f>
        <v>0</v>
      </c>
      <c r="J107" s="26"/>
    </row>
    <row r="108" spans="2:10" s="6" customFormat="1">
      <c r="B108" s="20"/>
      <c r="C108" s="28" t="s">
        <v>2</v>
      </c>
      <c r="D108" s="29"/>
      <c r="E108" s="30"/>
      <c r="F108" s="31"/>
      <c r="G108" s="32"/>
      <c r="H108" s="33">
        <f>SUM(H106:H107)</f>
        <v>0</v>
      </c>
      <c r="I108" s="34">
        <f>SUM(I106:I107)</f>
        <v>0</v>
      </c>
      <c r="J108" s="26"/>
    </row>
    <row r="109" spans="2:10" s="6" customFormat="1">
      <c r="B109" s="20"/>
      <c r="C109" s="35" t="s">
        <v>99</v>
      </c>
      <c r="D109" s="21"/>
      <c r="E109" s="36"/>
      <c r="F109" s="37"/>
      <c r="G109" s="36"/>
      <c r="H109" s="36"/>
      <c r="I109" s="38"/>
      <c r="J109" s="26"/>
    </row>
    <row r="110" spans="2:10" s="6" customFormat="1" ht="165.75">
      <c r="B110" s="20" t="s">
        <v>15</v>
      </c>
      <c r="C110" s="1" t="s">
        <v>124</v>
      </c>
      <c r="D110" s="21">
        <v>3</v>
      </c>
      <c r="E110" s="80">
        <v>0</v>
      </c>
      <c r="F110" s="22">
        <v>21</v>
      </c>
      <c r="G110" s="23">
        <f>SUM(E110*1.21)</f>
        <v>0</v>
      </c>
      <c r="H110" s="24">
        <f>SUM(E110*D110)</f>
        <v>0</v>
      </c>
      <c r="I110" s="25">
        <f>SUM(G110*D110)</f>
        <v>0</v>
      </c>
      <c r="J110" s="26"/>
    </row>
    <row r="111" spans="2:10" s="6" customFormat="1" ht="165.75">
      <c r="B111" s="20" t="s">
        <v>100</v>
      </c>
      <c r="C111" s="1" t="s">
        <v>102</v>
      </c>
      <c r="D111" s="21">
        <v>2</v>
      </c>
      <c r="E111" s="80">
        <v>0</v>
      </c>
      <c r="F111" s="22">
        <v>21</v>
      </c>
      <c r="G111" s="23">
        <f>SUM(E111*1.21)</f>
        <v>0</v>
      </c>
      <c r="H111" s="24">
        <f>SUM(E111*D111)</f>
        <v>0</v>
      </c>
      <c r="I111" s="25">
        <f>SUM(G111*D111)</f>
        <v>0</v>
      </c>
      <c r="J111" s="26"/>
    </row>
    <row r="112" spans="2:10" s="6" customFormat="1" ht="89.25">
      <c r="B112" s="20" t="s">
        <v>101</v>
      </c>
      <c r="C112" s="1" t="s">
        <v>125</v>
      </c>
      <c r="D112" s="21">
        <v>1</v>
      </c>
      <c r="E112" s="80">
        <v>0</v>
      </c>
      <c r="F112" s="22">
        <v>21</v>
      </c>
      <c r="G112" s="23">
        <f>SUM(E112*1.21)</f>
        <v>0</v>
      </c>
      <c r="H112" s="24">
        <f>SUM(E112*D112)</f>
        <v>0</v>
      </c>
      <c r="I112" s="25">
        <f>SUM(G112*D112)</f>
        <v>0</v>
      </c>
      <c r="J112" s="26"/>
    </row>
    <row r="113" spans="2:10" s="6" customFormat="1" ht="51">
      <c r="B113" s="20" t="s">
        <v>33</v>
      </c>
      <c r="C113" s="27" t="s">
        <v>34</v>
      </c>
      <c r="D113" s="21">
        <v>1</v>
      </c>
      <c r="E113" s="80">
        <v>0</v>
      </c>
      <c r="F113" s="22">
        <v>21</v>
      </c>
      <c r="G113" s="23">
        <f>SUM(E113*1.21)</f>
        <v>0</v>
      </c>
      <c r="H113" s="24">
        <f>SUM(E113*D113)</f>
        <v>0</v>
      </c>
      <c r="I113" s="25">
        <f>SUM(G113*D113)</f>
        <v>0</v>
      </c>
      <c r="J113" s="26"/>
    </row>
    <row r="114" spans="2:10" s="6" customFormat="1">
      <c r="B114" s="20"/>
      <c r="C114" s="28" t="s">
        <v>2</v>
      </c>
      <c r="D114" s="29"/>
      <c r="E114" s="30"/>
      <c r="F114" s="31"/>
      <c r="G114" s="32"/>
      <c r="H114" s="33">
        <f>SUM(H110:H113)</f>
        <v>0</v>
      </c>
      <c r="I114" s="34">
        <f>SUM(I110:I113)</f>
        <v>0</v>
      </c>
      <c r="J114" s="26"/>
    </row>
    <row r="115" spans="2:10" s="6" customFormat="1">
      <c r="B115" s="20"/>
      <c r="C115" s="35" t="s">
        <v>103</v>
      </c>
      <c r="D115" s="21"/>
      <c r="E115" s="36"/>
      <c r="F115" s="37"/>
      <c r="G115" s="36"/>
      <c r="H115" s="36"/>
      <c r="I115" s="38"/>
      <c r="J115" s="26"/>
    </row>
    <row r="116" spans="2:10" s="6" customFormat="1" ht="165.75">
      <c r="B116" s="20" t="s">
        <v>44</v>
      </c>
      <c r="C116" s="1" t="s">
        <v>52</v>
      </c>
      <c r="D116" s="21">
        <v>1</v>
      </c>
      <c r="E116" s="80">
        <v>0</v>
      </c>
      <c r="F116" s="22">
        <v>21</v>
      </c>
      <c r="G116" s="23">
        <f>SUM(E116*1.21)</f>
        <v>0</v>
      </c>
      <c r="H116" s="24">
        <f>SUM(E116*D116)</f>
        <v>0</v>
      </c>
      <c r="I116" s="25">
        <f>SUM(G116*D116)</f>
        <v>0</v>
      </c>
      <c r="J116" s="26"/>
    </row>
    <row r="117" spans="2:10" s="6" customFormat="1" ht="165.75">
      <c r="B117" s="20" t="s">
        <v>37</v>
      </c>
      <c r="C117" s="1" t="s">
        <v>38</v>
      </c>
      <c r="D117" s="21">
        <v>2</v>
      </c>
      <c r="E117" s="80">
        <v>0</v>
      </c>
      <c r="F117" s="22">
        <v>21</v>
      </c>
      <c r="G117" s="23">
        <f>SUM(E117*1.21)</f>
        <v>0</v>
      </c>
      <c r="H117" s="24">
        <f>SUM(E117*D117)</f>
        <v>0</v>
      </c>
      <c r="I117" s="25">
        <f>SUM(G117*D117)</f>
        <v>0</v>
      </c>
      <c r="J117" s="26"/>
    </row>
    <row r="118" spans="2:10" s="6" customFormat="1" ht="89.25">
      <c r="B118" s="20" t="s">
        <v>101</v>
      </c>
      <c r="C118" s="1" t="s">
        <v>130</v>
      </c>
      <c r="D118" s="21">
        <v>1</v>
      </c>
      <c r="E118" s="80">
        <v>0</v>
      </c>
      <c r="F118" s="22">
        <v>21</v>
      </c>
      <c r="G118" s="23">
        <f>SUM(E118*1.21)</f>
        <v>0</v>
      </c>
      <c r="H118" s="24">
        <f>SUM(E118*D118)</f>
        <v>0</v>
      </c>
      <c r="I118" s="25">
        <f>SUM(G118*D118)</f>
        <v>0</v>
      </c>
      <c r="J118" s="26"/>
    </row>
    <row r="119" spans="2:10" s="6" customFormat="1" ht="51">
      <c r="B119" s="20" t="s">
        <v>33</v>
      </c>
      <c r="C119" s="27" t="s">
        <v>34</v>
      </c>
      <c r="D119" s="21">
        <v>1</v>
      </c>
      <c r="E119" s="80">
        <v>0</v>
      </c>
      <c r="F119" s="22">
        <v>21</v>
      </c>
      <c r="G119" s="23">
        <f>SUM(E119*1.21)</f>
        <v>0</v>
      </c>
      <c r="H119" s="24">
        <f>SUM(E119*D119)</f>
        <v>0</v>
      </c>
      <c r="I119" s="25">
        <f>SUM(G119*D119)</f>
        <v>0</v>
      </c>
      <c r="J119" s="26"/>
    </row>
    <row r="120" spans="2:10" s="6" customFormat="1">
      <c r="B120" s="20"/>
      <c r="C120" s="28" t="s">
        <v>2</v>
      </c>
      <c r="D120" s="29"/>
      <c r="E120" s="30"/>
      <c r="F120" s="31"/>
      <c r="G120" s="32"/>
      <c r="H120" s="33">
        <f>SUM(H116:H119)</f>
        <v>0</v>
      </c>
      <c r="I120" s="34">
        <f>SUM(I116:I119)</f>
        <v>0</v>
      </c>
      <c r="J120" s="26"/>
    </row>
    <row r="121" spans="2:10" s="6" customFormat="1">
      <c r="B121" s="20"/>
      <c r="C121" s="35" t="s">
        <v>104</v>
      </c>
      <c r="D121" s="21"/>
      <c r="E121" s="36"/>
      <c r="F121" s="37"/>
      <c r="G121" s="36"/>
      <c r="H121" s="36"/>
      <c r="I121" s="38"/>
      <c r="J121" s="26"/>
    </row>
    <row r="122" spans="2:10" s="6" customFormat="1" ht="165.75">
      <c r="B122" s="20" t="s">
        <v>50</v>
      </c>
      <c r="C122" s="1" t="s">
        <v>131</v>
      </c>
      <c r="D122" s="21">
        <v>2</v>
      </c>
      <c r="E122" s="80">
        <v>0</v>
      </c>
      <c r="F122" s="22">
        <v>21</v>
      </c>
      <c r="G122" s="23">
        <f>SUM(E122*1.21)</f>
        <v>0</v>
      </c>
      <c r="H122" s="24">
        <f>SUM(E122*D122)</f>
        <v>0</v>
      </c>
      <c r="I122" s="25">
        <f>SUM(G122*D122)</f>
        <v>0</v>
      </c>
      <c r="J122" s="26"/>
    </row>
    <row r="123" spans="2:10" s="6" customFormat="1" ht="153">
      <c r="B123" s="20" t="s">
        <v>53</v>
      </c>
      <c r="C123" s="1" t="s">
        <v>132</v>
      </c>
      <c r="D123" s="21">
        <v>2</v>
      </c>
      <c r="E123" s="80">
        <v>0</v>
      </c>
      <c r="F123" s="22">
        <v>21</v>
      </c>
      <c r="G123" s="23">
        <f>SUM(E123*1.21)</f>
        <v>0</v>
      </c>
      <c r="H123" s="24">
        <f>SUM(E123*D123)</f>
        <v>0</v>
      </c>
      <c r="I123" s="25">
        <f>SUM(G123*D123)</f>
        <v>0</v>
      </c>
      <c r="J123" s="26"/>
    </row>
    <row r="124" spans="2:10" s="6" customFormat="1">
      <c r="B124" s="20"/>
      <c r="C124" s="28" t="s">
        <v>2</v>
      </c>
      <c r="D124" s="29"/>
      <c r="E124" s="30"/>
      <c r="F124" s="31"/>
      <c r="G124" s="32"/>
      <c r="H124" s="33">
        <f>SUM(H122:H123)</f>
        <v>0</v>
      </c>
      <c r="I124" s="34">
        <f>SUM(I122:I123)</f>
        <v>0</v>
      </c>
      <c r="J124" s="26"/>
    </row>
    <row r="125" spans="2:10" s="6" customFormat="1">
      <c r="B125" s="20"/>
      <c r="C125" s="35" t="s">
        <v>77</v>
      </c>
      <c r="D125" s="21"/>
      <c r="E125" s="36"/>
      <c r="F125" s="37"/>
      <c r="G125" s="36"/>
      <c r="H125" s="36"/>
      <c r="I125" s="38"/>
      <c r="J125" s="26"/>
    </row>
    <row r="126" spans="2:10" s="83" customFormat="1" ht="44.25" customHeight="1">
      <c r="B126" s="84"/>
      <c r="C126" s="85" t="s">
        <v>133</v>
      </c>
      <c r="D126" s="86">
        <v>1</v>
      </c>
      <c r="E126" s="99">
        <v>0</v>
      </c>
      <c r="F126" s="87">
        <v>21</v>
      </c>
      <c r="G126" s="89">
        <f>E126*1.21</f>
        <v>0</v>
      </c>
      <c r="H126" s="89">
        <f>E126</f>
        <v>0</v>
      </c>
      <c r="I126" s="90">
        <f>G126</f>
        <v>0</v>
      </c>
      <c r="J126" s="88"/>
    </row>
    <row r="127" spans="2:10" s="6" customFormat="1" ht="25.5">
      <c r="B127" s="20" t="s">
        <v>121</v>
      </c>
      <c r="C127" s="27" t="s">
        <v>78</v>
      </c>
      <c r="D127" s="21">
        <v>6</v>
      </c>
      <c r="E127" s="80">
        <v>0</v>
      </c>
      <c r="F127" s="22">
        <v>21</v>
      </c>
      <c r="G127" s="23">
        <f>SUM(E127*1.21)</f>
        <v>0</v>
      </c>
      <c r="H127" s="24">
        <f>SUM(E127*D127)</f>
        <v>0</v>
      </c>
      <c r="I127" s="25">
        <f>SUM(G127*D127)</f>
        <v>0</v>
      </c>
      <c r="J127" s="26"/>
    </row>
    <row r="128" spans="2:10" s="6" customFormat="1">
      <c r="B128" s="20" t="s">
        <v>122</v>
      </c>
      <c r="C128" s="27" t="s">
        <v>18</v>
      </c>
      <c r="D128" s="21">
        <v>1</v>
      </c>
      <c r="E128" s="80">
        <v>0</v>
      </c>
      <c r="F128" s="22">
        <v>21</v>
      </c>
      <c r="G128" s="23">
        <f>SUM(E128*1.21)</f>
        <v>0</v>
      </c>
      <c r="H128" s="24">
        <f>SUM(E128*D128)</f>
        <v>0</v>
      </c>
      <c r="I128" s="25">
        <f>SUM(G128*D128)</f>
        <v>0</v>
      </c>
      <c r="J128" s="26"/>
    </row>
    <row r="129" spans="2:10" s="6" customFormat="1">
      <c r="B129" s="20" t="s">
        <v>19</v>
      </c>
      <c r="C129" s="27" t="s">
        <v>19</v>
      </c>
      <c r="D129" s="21">
        <v>1</v>
      </c>
      <c r="E129" s="80">
        <v>0</v>
      </c>
      <c r="F129" s="22">
        <v>21</v>
      </c>
      <c r="G129" s="23">
        <f>SUM(E129*1.21)</f>
        <v>0</v>
      </c>
      <c r="H129" s="24">
        <f>SUM(E129*D129)</f>
        <v>0</v>
      </c>
      <c r="I129" s="25">
        <f>SUM(G129*D129)</f>
        <v>0</v>
      </c>
      <c r="J129" s="26"/>
    </row>
    <row r="130" spans="2:10" s="6" customFormat="1" ht="13.5" thickBot="1">
      <c r="B130" s="44"/>
      <c r="C130" s="45" t="s">
        <v>2</v>
      </c>
      <c r="D130" s="46"/>
      <c r="E130" s="47"/>
      <c r="F130" s="48"/>
      <c r="G130" s="49"/>
      <c r="H130" s="50">
        <f>SUM(H126:H129)</f>
        <v>0</v>
      </c>
      <c r="I130" s="51">
        <f>SUM(I126:I129)</f>
        <v>0</v>
      </c>
      <c r="J130" s="26"/>
    </row>
    <row r="131" spans="2:10" s="6" customFormat="1" ht="16.5" thickBot="1">
      <c r="B131" s="52" t="s">
        <v>2</v>
      </c>
      <c r="C131" s="53"/>
      <c r="D131" s="54"/>
      <c r="E131" s="55"/>
      <c r="F131" s="56"/>
      <c r="G131" s="57"/>
      <c r="H131" s="58">
        <f>SUM(H130+H124+H120+H114+H108+H104+H96+H59+H43+H35+H25+H15)</f>
        <v>0</v>
      </c>
      <c r="I131" s="59">
        <f>SUM(I130+I124+I120+I114+I108+I104+I96+I59+I43+I35+I25+I15)</f>
        <v>0</v>
      </c>
      <c r="J131" s="26"/>
    </row>
    <row r="132" spans="2:10" s="6" customFormat="1" ht="15.75">
      <c r="B132" s="60"/>
      <c r="C132" s="61"/>
      <c r="D132" s="62"/>
      <c r="E132" s="63"/>
      <c r="F132" s="64"/>
      <c r="G132" s="65"/>
      <c r="H132" s="66"/>
      <c r="I132" s="66"/>
      <c r="J132" s="26"/>
    </row>
    <row r="133" spans="2:10">
      <c r="B133" s="67"/>
      <c r="C133" s="68"/>
      <c r="D133" s="68"/>
      <c r="E133" s="68"/>
      <c r="F133" s="68"/>
      <c r="G133" s="68"/>
      <c r="H133" s="68"/>
      <c r="I133" s="69"/>
      <c r="J133" s="4"/>
    </row>
    <row r="134" spans="2:10">
      <c r="B134" s="67"/>
      <c r="C134" s="68"/>
      <c r="D134" s="68"/>
      <c r="E134" s="68"/>
      <c r="F134" s="68"/>
      <c r="G134" s="68"/>
      <c r="H134" s="68"/>
      <c r="I134" s="69"/>
      <c r="J134" s="4"/>
    </row>
    <row r="135" spans="2:10">
      <c r="B135" s="67"/>
      <c r="C135" s="68"/>
      <c r="D135" s="68"/>
      <c r="E135" s="68"/>
      <c r="F135" s="68"/>
      <c r="G135" s="68"/>
      <c r="H135" s="68"/>
      <c r="I135" s="69"/>
      <c r="J135" s="4"/>
    </row>
    <row r="136" spans="2:10">
      <c r="B136" s="67"/>
      <c r="C136" s="68"/>
      <c r="D136" s="68"/>
      <c r="E136" s="68"/>
      <c r="F136" s="68"/>
      <c r="G136" s="68"/>
      <c r="H136" s="68"/>
      <c r="I136" s="69"/>
      <c r="J136" s="4"/>
    </row>
    <row r="137" spans="2:10">
      <c r="B137" s="67"/>
      <c r="C137" s="68"/>
      <c r="D137" s="68"/>
      <c r="E137" s="68"/>
      <c r="F137" s="68"/>
      <c r="G137" s="68"/>
      <c r="H137" s="68"/>
      <c r="I137" s="69"/>
      <c r="J137" s="4"/>
    </row>
    <row r="138" spans="2:10">
      <c r="B138" s="67"/>
      <c r="C138" s="68"/>
      <c r="D138" s="68"/>
      <c r="E138" s="68"/>
      <c r="F138" s="68"/>
      <c r="G138" s="68"/>
      <c r="H138" s="68"/>
      <c r="I138" s="69"/>
      <c r="J138" s="4"/>
    </row>
    <row r="139" spans="2:10">
      <c r="B139" s="71"/>
      <c r="C139" s="72"/>
      <c r="D139" s="72"/>
      <c r="E139" s="72"/>
      <c r="F139" s="72"/>
      <c r="G139" s="72"/>
      <c r="H139" s="72"/>
      <c r="I139" s="73"/>
      <c r="J139" s="74"/>
    </row>
    <row r="140" spans="2:10">
      <c r="B140" s="71"/>
      <c r="C140" s="72"/>
      <c r="D140" s="72"/>
      <c r="E140" s="72"/>
      <c r="F140" s="72"/>
      <c r="G140" s="72"/>
      <c r="H140" s="72"/>
      <c r="I140" s="73"/>
      <c r="J140" s="74"/>
    </row>
    <row r="141" spans="2:10">
      <c r="B141" s="71"/>
      <c r="C141" s="72"/>
      <c r="D141" s="72"/>
      <c r="E141" s="72"/>
      <c r="F141" s="72"/>
      <c r="G141" s="72"/>
      <c r="H141" s="72"/>
      <c r="I141" s="73"/>
      <c r="J141" s="74"/>
    </row>
    <row r="142" spans="2:10">
      <c r="B142" s="71"/>
      <c r="C142" s="72"/>
      <c r="D142" s="72"/>
      <c r="E142" s="72"/>
      <c r="F142" s="72"/>
      <c r="G142" s="72"/>
      <c r="H142" s="72"/>
      <c r="I142" s="73"/>
      <c r="J142" s="74"/>
    </row>
    <row r="143" spans="2:10">
      <c r="B143" s="71"/>
      <c r="C143" s="72"/>
      <c r="D143" s="72"/>
      <c r="E143" s="72"/>
      <c r="F143" s="72"/>
      <c r="G143" s="72"/>
      <c r="H143" s="72"/>
      <c r="I143" s="73"/>
      <c r="J143" s="74"/>
    </row>
    <row r="144" spans="2:10">
      <c r="B144" s="71"/>
      <c r="C144" s="72"/>
      <c r="D144" s="72"/>
      <c r="E144" s="72"/>
      <c r="F144" s="72"/>
      <c r="G144" s="72"/>
      <c r="H144" s="72"/>
      <c r="I144" s="73"/>
      <c r="J144" s="74"/>
    </row>
    <row r="145" spans="2:10">
      <c r="B145" s="71"/>
      <c r="C145" s="72"/>
      <c r="D145" s="72"/>
      <c r="E145" s="72"/>
      <c r="F145" s="72"/>
      <c r="G145" s="72"/>
      <c r="H145" s="72"/>
      <c r="I145" s="73"/>
      <c r="J145" s="74"/>
    </row>
    <row r="146" spans="2:10">
      <c r="B146" s="71"/>
      <c r="C146" s="72"/>
      <c r="D146" s="72"/>
      <c r="E146" s="72"/>
      <c r="F146" s="72"/>
      <c r="G146" s="72"/>
      <c r="H146" s="72"/>
      <c r="I146" s="73"/>
      <c r="J146" s="74"/>
    </row>
    <row r="147" spans="2:10">
      <c r="B147" s="71"/>
      <c r="C147" s="72"/>
      <c r="D147" s="72"/>
      <c r="E147" s="72"/>
      <c r="F147" s="72"/>
      <c r="G147" s="72"/>
      <c r="H147" s="72"/>
      <c r="I147" s="73"/>
      <c r="J147" s="74"/>
    </row>
    <row r="148" spans="2:10">
      <c r="B148" s="71"/>
      <c r="C148" s="72"/>
      <c r="D148" s="72"/>
      <c r="E148" s="72"/>
      <c r="F148" s="72"/>
      <c r="G148" s="72"/>
      <c r="H148" s="72"/>
      <c r="I148" s="73"/>
      <c r="J148" s="74"/>
    </row>
    <row r="149" spans="2:10">
      <c r="B149" s="71"/>
      <c r="C149" s="72"/>
      <c r="D149" s="72"/>
      <c r="E149" s="72"/>
      <c r="F149" s="72"/>
      <c r="G149" s="72"/>
      <c r="H149" s="72"/>
      <c r="I149" s="73"/>
      <c r="J149" s="74"/>
    </row>
    <row r="150" spans="2:10">
      <c r="B150" s="71"/>
      <c r="C150" s="72"/>
      <c r="D150" s="72"/>
      <c r="E150" s="72"/>
      <c r="F150" s="72"/>
      <c r="G150" s="72"/>
      <c r="H150" s="72"/>
      <c r="I150" s="73"/>
      <c r="J150" s="74"/>
    </row>
    <row r="151" spans="2:10">
      <c r="B151" s="71"/>
      <c r="C151" s="72"/>
      <c r="D151" s="72"/>
      <c r="E151" s="72"/>
      <c r="F151" s="72"/>
      <c r="G151" s="72"/>
      <c r="H151" s="72"/>
      <c r="I151" s="73"/>
      <c r="J151" s="74"/>
    </row>
    <row r="152" spans="2:10">
      <c r="B152" s="75"/>
      <c r="C152" s="76"/>
      <c r="D152" s="76"/>
      <c r="E152" s="76"/>
      <c r="F152" s="76"/>
      <c r="G152" s="76"/>
      <c r="H152" s="76"/>
      <c r="I152" s="77"/>
    </row>
    <row r="153" spans="2:10">
      <c r="B153" s="75"/>
      <c r="C153" s="76"/>
      <c r="D153" s="76"/>
      <c r="E153" s="76"/>
      <c r="F153" s="76"/>
      <c r="G153" s="76"/>
      <c r="H153" s="76"/>
      <c r="I153" s="77"/>
    </row>
    <row r="154" spans="2:10">
      <c r="B154" s="75"/>
      <c r="C154" s="76"/>
      <c r="D154" s="76"/>
      <c r="E154" s="76"/>
      <c r="F154" s="76"/>
      <c r="G154" s="76"/>
      <c r="H154" s="76"/>
      <c r="I154" s="77"/>
    </row>
    <row r="155" spans="2:10">
      <c r="B155" s="75"/>
      <c r="C155" s="76"/>
      <c r="D155" s="76"/>
      <c r="E155" s="76"/>
      <c r="F155" s="76"/>
      <c r="G155" s="76"/>
      <c r="H155" s="76"/>
      <c r="I155" s="77"/>
    </row>
    <row r="156" spans="2:10">
      <c r="B156" s="75"/>
      <c r="C156" s="76"/>
      <c r="D156" s="76"/>
      <c r="E156" s="76"/>
      <c r="F156" s="76"/>
      <c r="G156" s="76"/>
      <c r="H156" s="76"/>
      <c r="I156" s="77"/>
    </row>
    <row r="157" spans="2:10">
      <c r="B157" s="75"/>
      <c r="C157" s="76"/>
      <c r="D157" s="76"/>
      <c r="E157" s="76"/>
      <c r="F157" s="76"/>
      <c r="G157" s="76"/>
      <c r="H157" s="76"/>
      <c r="I157" s="77"/>
    </row>
    <row r="158" spans="2:10">
      <c r="B158" s="75"/>
      <c r="C158" s="76"/>
      <c r="D158" s="76"/>
      <c r="E158" s="76"/>
      <c r="F158" s="76"/>
      <c r="G158" s="76"/>
      <c r="H158" s="76"/>
      <c r="I158" s="77"/>
    </row>
    <row r="159" spans="2:10">
      <c r="B159" s="75"/>
      <c r="C159" s="76"/>
      <c r="D159" s="76"/>
      <c r="E159" s="76"/>
      <c r="F159" s="76"/>
      <c r="G159" s="76"/>
      <c r="H159" s="76"/>
      <c r="I159" s="77"/>
    </row>
    <row r="160" spans="2:10">
      <c r="B160" s="75"/>
      <c r="C160" s="76"/>
      <c r="D160" s="76"/>
      <c r="E160" s="76"/>
      <c r="F160" s="76"/>
      <c r="G160" s="76"/>
      <c r="H160" s="76"/>
      <c r="I160" s="77"/>
    </row>
    <row r="161" spans="2:9">
      <c r="B161" s="75"/>
      <c r="C161" s="76"/>
      <c r="D161" s="76"/>
      <c r="E161" s="76"/>
      <c r="F161" s="76"/>
      <c r="G161" s="76"/>
      <c r="H161" s="76"/>
      <c r="I161" s="77"/>
    </row>
    <row r="162" spans="2:9">
      <c r="B162" s="75"/>
      <c r="C162" s="76"/>
      <c r="D162" s="76"/>
      <c r="E162" s="76"/>
      <c r="F162" s="76"/>
      <c r="G162" s="76"/>
      <c r="H162" s="76"/>
      <c r="I162" s="77"/>
    </row>
    <row r="163" spans="2:9">
      <c r="B163" s="75"/>
      <c r="C163" s="76"/>
      <c r="D163" s="76"/>
      <c r="E163" s="76"/>
      <c r="F163" s="76"/>
      <c r="G163" s="76"/>
      <c r="H163" s="76"/>
      <c r="I163" s="77"/>
    </row>
    <row r="164" spans="2:9">
      <c r="B164" s="75"/>
      <c r="C164" s="76"/>
      <c r="D164" s="76"/>
      <c r="E164" s="76"/>
      <c r="F164" s="76"/>
      <c r="G164" s="76"/>
      <c r="H164" s="76"/>
      <c r="I164" s="77"/>
    </row>
    <row r="165" spans="2:9">
      <c r="B165" s="75"/>
      <c r="C165" s="76"/>
      <c r="D165" s="76"/>
      <c r="E165" s="76"/>
      <c r="F165" s="76"/>
      <c r="G165" s="76"/>
      <c r="H165" s="76"/>
      <c r="I165" s="77"/>
    </row>
    <row r="166" spans="2:9">
      <c r="B166" s="75"/>
      <c r="C166" s="76"/>
      <c r="D166" s="76"/>
      <c r="E166" s="76"/>
      <c r="F166" s="76"/>
      <c r="G166" s="76"/>
      <c r="H166" s="76"/>
      <c r="I166" s="77"/>
    </row>
    <row r="167" spans="2:9">
      <c r="B167" s="75"/>
      <c r="C167" s="76"/>
      <c r="D167" s="76"/>
      <c r="E167" s="76"/>
      <c r="F167" s="76"/>
      <c r="G167" s="76"/>
      <c r="H167" s="76"/>
      <c r="I167" s="77"/>
    </row>
    <row r="168" spans="2:9">
      <c r="B168" s="75"/>
      <c r="C168" s="76"/>
      <c r="D168" s="76"/>
      <c r="E168" s="76"/>
      <c r="F168" s="76"/>
      <c r="G168" s="76"/>
      <c r="H168" s="76"/>
      <c r="I168" s="77"/>
    </row>
    <row r="169" spans="2:9">
      <c r="B169" s="75"/>
      <c r="C169" s="76"/>
      <c r="D169" s="76"/>
      <c r="E169" s="76"/>
      <c r="F169" s="76"/>
      <c r="G169" s="76"/>
      <c r="H169" s="76"/>
      <c r="I169" s="77"/>
    </row>
    <row r="170" spans="2:9">
      <c r="B170" s="75"/>
      <c r="C170" s="76"/>
      <c r="D170" s="76"/>
      <c r="E170" s="76"/>
      <c r="F170" s="76"/>
      <c r="G170" s="76"/>
      <c r="H170" s="76"/>
      <c r="I170" s="77"/>
    </row>
    <row r="171" spans="2:9">
      <c r="B171" s="75"/>
      <c r="C171" s="76"/>
      <c r="D171" s="76"/>
      <c r="E171" s="76"/>
      <c r="F171" s="76"/>
      <c r="G171" s="76"/>
      <c r="H171" s="76"/>
      <c r="I171" s="77"/>
    </row>
    <row r="172" spans="2:9">
      <c r="B172" s="75"/>
      <c r="C172" s="76"/>
      <c r="D172" s="76"/>
      <c r="E172" s="76"/>
      <c r="F172" s="76"/>
      <c r="G172" s="76"/>
      <c r="H172" s="76"/>
      <c r="I172" s="77"/>
    </row>
    <row r="173" spans="2:9">
      <c r="B173" s="75"/>
      <c r="C173" s="76"/>
      <c r="D173" s="76"/>
      <c r="E173" s="76"/>
      <c r="F173" s="76"/>
      <c r="G173" s="76"/>
      <c r="H173" s="76"/>
      <c r="I173" s="77"/>
    </row>
    <row r="174" spans="2:9">
      <c r="B174" s="75"/>
      <c r="C174" s="76"/>
      <c r="D174" s="76"/>
      <c r="E174" s="76"/>
      <c r="F174" s="76"/>
      <c r="G174" s="76"/>
      <c r="H174" s="76"/>
      <c r="I174" s="77"/>
    </row>
    <row r="175" spans="2:9">
      <c r="B175" s="75"/>
      <c r="C175" s="76"/>
      <c r="D175" s="76"/>
      <c r="E175" s="76"/>
      <c r="F175" s="76"/>
      <c r="G175" s="76"/>
      <c r="H175" s="76"/>
      <c r="I175" s="77"/>
    </row>
    <row r="176" spans="2:9">
      <c r="B176" s="75"/>
      <c r="C176" s="76"/>
      <c r="D176" s="76"/>
      <c r="E176" s="76"/>
      <c r="F176" s="76"/>
      <c r="G176" s="76"/>
      <c r="H176" s="76"/>
      <c r="I176" s="77"/>
    </row>
    <row r="177" spans="2:9">
      <c r="B177" s="75"/>
      <c r="C177" s="76"/>
      <c r="D177" s="76"/>
      <c r="E177" s="76"/>
      <c r="F177" s="76"/>
      <c r="G177" s="76"/>
      <c r="H177" s="76"/>
      <c r="I177" s="77"/>
    </row>
    <row r="178" spans="2:9">
      <c r="B178" s="75"/>
      <c r="C178" s="76"/>
      <c r="D178" s="76"/>
      <c r="E178" s="76"/>
      <c r="F178" s="76"/>
      <c r="G178" s="76"/>
      <c r="H178" s="76"/>
      <c r="I178" s="77"/>
    </row>
    <row r="179" spans="2:9">
      <c r="B179" s="75"/>
      <c r="C179" s="76"/>
      <c r="D179" s="76"/>
      <c r="E179" s="76"/>
      <c r="F179" s="76"/>
      <c r="G179" s="76"/>
      <c r="H179" s="76"/>
      <c r="I179" s="77"/>
    </row>
    <row r="180" spans="2:9">
      <c r="B180" s="75"/>
      <c r="C180" s="76"/>
      <c r="D180" s="76"/>
      <c r="E180" s="76"/>
      <c r="F180" s="76"/>
      <c r="G180" s="76"/>
      <c r="H180" s="76"/>
      <c r="I180" s="77"/>
    </row>
    <row r="181" spans="2:9">
      <c r="B181" s="75"/>
      <c r="C181" s="76"/>
      <c r="D181" s="76"/>
      <c r="E181" s="76"/>
      <c r="F181" s="76"/>
      <c r="G181" s="76"/>
      <c r="H181" s="76"/>
      <c r="I181" s="77"/>
    </row>
    <row r="182" spans="2:9">
      <c r="B182" s="75"/>
      <c r="C182" s="76"/>
      <c r="D182" s="76"/>
      <c r="E182" s="76"/>
      <c r="F182" s="76"/>
      <c r="G182" s="76"/>
      <c r="H182" s="76"/>
      <c r="I182" s="77"/>
    </row>
    <row r="183" spans="2:9">
      <c r="B183" s="75"/>
      <c r="C183" s="76"/>
      <c r="D183" s="76"/>
      <c r="E183" s="76"/>
      <c r="F183" s="76"/>
      <c r="G183" s="76"/>
      <c r="H183" s="76"/>
      <c r="I183" s="77"/>
    </row>
    <row r="184" spans="2:9">
      <c r="B184" s="75"/>
      <c r="C184" s="76"/>
      <c r="D184" s="76"/>
      <c r="E184" s="76"/>
      <c r="F184" s="76"/>
      <c r="G184" s="76"/>
      <c r="H184" s="76"/>
      <c r="I184" s="77"/>
    </row>
  </sheetData>
  <sheetProtection algorithmName="SHA-512" hashValue="JBk2ZVFNcatu1hal8LjzWl24iq2CclTNjrP313kYGbm9yTdME2ExQ0cMdcEG33XGoEDtA3dygmevuJIean/M3g==" saltValue="BJTn0cepcnfzAM+Kp5cCEQ==" spinCount="100000" sheet="1" objects="1" scenarios="1"/>
  <mergeCells count="9">
    <mergeCell ref="C7:I7"/>
    <mergeCell ref="B8:B9"/>
    <mergeCell ref="C8:C9"/>
    <mergeCell ref="D8:D9"/>
    <mergeCell ref="C2:I2"/>
    <mergeCell ref="C3:I3"/>
    <mergeCell ref="C4:I4"/>
    <mergeCell ref="C5:I5"/>
    <mergeCell ref="C6:I6"/>
  </mergeCells>
  <pageMargins left="0.39370078740157483" right="0.39370078740157483" top="0.59055118110236227"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KLASSA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Cvancigerová Renata</cp:lastModifiedBy>
  <cp:lastPrinted>2024-11-11T11:25:54Z</cp:lastPrinted>
  <dcterms:created xsi:type="dcterms:W3CDTF">2004-08-19T11:13:26Z</dcterms:created>
  <dcterms:modified xsi:type="dcterms:W3CDTF">2025-03-03T06:00:42Z</dcterms:modified>
</cp:coreProperties>
</file>