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8_{22A706BC-6FCE-40C0-AFCD-E3397742A56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Nabídka" sheetId="7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7" l="1"/>
  <c r="G34" i="7" l="1"/>
  <c r="G31" i="7"/>
  <c r="G15" i="7" l="1"/>
  <c r="E26" i="7" l="1"/>
  <c r="G26" i="7" s="1"/>
  <c r="E25" i="7"/>
  <c r="G25" i="7" s="1"/>
  <c r="E24" i="7"/>
  <c r="G24" i="7" s="1"/>
  <c r="E28" i="7"/>
  <c r="G28" i="7" s="1"/>
  <c r="G35" i="7" l="1"/>
  <c r="F36" i="7" s="1"/>
  <c r="F37" i="7" s="1"/>
  <c r="F38" i="7" s="1"/>
</calcChain>
</file>

<file path=xl/sharedStrings.xml><?xml version="1.0" encoding="utf-8"?>
<sst xmlns="http://schemas.openxmlformats.org/spreadsheetml/2006/main" count="44" uniqueCount="40">
  <si>
    <t>č. pol.</t>
  </si>
  <si>
    <t>m. j.</t>
  </si>
  <si>
    <t>m2</t>
  </si>
  <si>
    <t>j. cena</t>
  </si>
  <si>
    <t>bm</t>
  </si>
  <si>
    <t>Datum:</t>
  </si>
  <si>
    <t>DPH 21 %</t>
  </si>
  <si>
    <t>soubor</t>
  </si>
  <si>
    <t>Doprava, ubytování a VRN</t>
  </si>
  <si>
    <t>Komentář:</t>
  </si>
  <si>
    <t>S L E V A</t>
  </si>
  <si>
    <t>%</t>
  </si>
  <si>
    <t>Současný stav:</t>
  </si>
  <si>
    <t>Šířka (m)</t>
  </si>
  <si>
    <t>Ostatní (m2)</t>
  </si>
  <si>
    <t>Délka (m)</t>
  </si>
  <si>
    <t>Herní plocha:</t>
  </si>
  <si>
    <t>Celkem (m2)</t>
  </si>
  <si>
    <t>C E L K E M (vč. DPH)</t>
  </si>
  <si>
    <t>C E L K E M (bez DPH)</t>
  </si>
  <si>
    <t>Popis</t>
  </si>
  <si>
    <t>Množství</t>
  </si>
  <si>
    <t>Celková cena</t>
  </si>
  <si>
    <r>
      <rPr>
        <b/>
        <sz val="8"/>
        <color theme="1"/>
        <rFont val="Arial"/>
        <family val="2"/>
        <charset val="238"/>
      </rPr>
      <t>Příprava</t>
    </r>
    <r>
      <rPr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>demontáž stávajícího sportovního povrchu, odvoz a uložení na skládce</t>
    </r>
  </si>
  <si>
    <t>Rozsah lajnování: odhad, bude účtováno dle skutečnosti</t>
  </si>
  <si>
    <r>
      <rPr>
        <b/>
        <sz val="8"/>
        <color theme="1"/>
        <rFont val="Arial"/>
        <family val="2"/>
        <charset val="238"/>
      </rPr>
      <t>Lajnování</t>
    </r>
    <r>
      <rPr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>D+M barevné vřezané lajny</t>
    </r>
  </si>
  <si>
    <t>D+M.. dodávka + montáž</t>
  </si>
  <si>
    <t>VRN... vedlejší režijní náklady</t>
  </si>
  <si>
    <r>
      <t xml:space="preserve">Cenová nabídka: </t>
    </r>
    <r>
      <rPr>
        <sz val="14"/>
        <color theme="1"/>
        <rFont val="Arial"/>
        <family val="2"/>
        <charset val="238"/>
      </rPr>
      <t>Fotbalový umělý trávník</t>
    </r>
  </si>
  <si>
    <t>Recyklovaná polyethylenová pěna
Tloušťka max. 20 mm
Plošná hmotnost min. 2,9 kg/m2
Vodopropustnost min. 50 mm/min
Absorpce nárazů min. 58 %
Vertikální deformace max. 8 mm
Pevnost v tahu min. 0,3 Mpa</t>
  </si>
  <si>
    <r>
      <rPr>
        <b/>
        <i/>
        <sz val="8"/>
        <color theme="3" tint="0.59999389629810485"/>
        <rFont val="Arial"/>
        <family val="2"/>
        <charset val="238"/>
      </rPr>
      <t>Technické vlastnosti trávníku v kombinaci s podložkou:</t>
    </r>
    <r>
      <rPr>
        <i/>
        <sz val="8"/>
        <color theme="3" tint="0.59999389629810485"/>
        <rFont val="Arial"/>
        <family val="2"/>
        <charset val="238"/>
      </rPr>
      <t xml:space="preserve">
Absorpce nárazů (dle EN 14808) min. 68 %
Vertikální deformace (dle EN 14809) max. 9 mm
Vertikální odraz míče (dle EN 12235) min. 50 %
Vodopropustnost (dle EN 12616) min. 1.800 mm/h</t>
    </r>
  </si>
  <si>
    <t>Znehodnocený UT3G.</t>
  </si>
  <si>
    <t>Místo stavby: SFC Opava</t>
  </si>
  <si>
    <r>
      <rPr>
        <b/>
        <sz val="8"/>
        <rFont val="Arial"/>
        <family val="2"/>
        <charset val="238"/>
      </rPr>
      <t>Oplocení</t>
    </r>
    <r>
      <rPr>
        <i/>
        <sz val="8"/>
        <color theme="3" tint="0.59999389629810485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výměna síťového oplocení</t>
    </r>
  </si>
  <si>
    <t>Fotbalový umělý trávník bezzásypový s jediným druhem vsypu - stabilizační výplň ve formě křemičitého písku, 8 kg/m2 (v koberci není vidět)
2 druhy vláken, celk. počet vpichů min. 26.250/m2:
vlákno 1 je PE, výška vlákna min. 25 mm, 9.000/8 DTEX
vlákno 2 je PE, výška vlákna min. 30 mm, 9.000/8 DTEX
Výška koberce min. 32 mm
Hmotnost min. 4.400 g/m2 
Vodopropustnost min. 60 l/min/m2</t>
  </si>
  <si>
    <r>
      <rPr>
        <b/>
        <sz val="8"/>
        <color theme="1"/>
        <rFont val="Arial"/>
        <family val="2"/>
        <charset val="238"/>
      </rPr>
      <t>Podklad</t>
    </r>
    <r>
      <rPr>
        <i/>
        <sz val="8"/>
        <color theme="1"/>
        <rFont val="Arial"/>
        <family val="2"/>
        <charset val="238"/>
      </rPr>
      <t xml:space="preserve"> přerovnání a uhutnění stávajícího štěrkového podkladu</t>
    </r>
  </si>
  <si>
    <r>
      <rPr>
        <b/>
        <i/>
        <sz val="8"/>
        <color theme="1"/>
        <rFont val="Arial"/>
        <family val="2"/>
        <charset val="238"/>
      </rPr>
      <t>Podložka</t>
    </r>
    <r>
      <rPr>
        <i/>
        <sz val="8"/>
        <color theme="1"/>
        <rFont val="Arial"/>
        <family val="2"/>
        <charset val="238"/>
      </rPr>
      <t xml:space="preserve"> D+M vodopropustná, pružná podložka z PE pěny, tl. 20 mm</t>
    </r>
  </si>
  <si>
    <r>
      <rPr>
        <b/>
        <sz val="8"/>
        <color theme="1"/>
        <rFont val="Arial"/>
        <family val="2"/>
        <charset val="238"/>
      </rPr>
      <t>Sportovní povrch</t>
    </r>
    <r>
      <rPr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>D+M sportovní bezzásypový umělý trávník , tl. 32 mm</t>
    </r>
  </si>
  <si>
    <r>
      <rPr>
        <b/>
        <sz val="11"/>
        <color theme="0"/>
        <rFont val="Arial"/>
        <family val="2"/>
        <charset val="238"/>
      </rPr>
      <t>Nabízená varianta:</t>
    </r>
    <r>
      <rPr>
        <sz val="11"/>
        <color theme="0"/>
        <rFont val="Arial"/>
        <family val="2"/>
        <charset val="238"/>
      </rPr>
      <t xml:space="preserve"> Sportovní umělý trávník (bezzásyp) </t>
    </r>
  </si>
  <si>
    <t>Příjemce nabídky: MMO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</si>
</sst>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K_č"/>
    <numFmt numFmtId="165" formatCode="d/m/yy;@"/>
    <numFmt numFmtId="166" formatCode="dd/mm/yy;@"/>
    <numFmt numFmtId="167" formatCode="#,##0\ &quot;Kč&quot;"/>
    <numFmt numFmtId="168" formatCode="#,##0\ _K_č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8"/>
      <color theme="3" tint="0.59999389629810485"/>
      <name val="Arial"/>
      <family val="2"/>
      <charset val="238"/>
    </font>
    <font>
      <b/>
      <i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color theme="3" tint="0.59999389629810485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dashDot">
        <color indexed="64"/>
      </bottom>
      <diagonal/>
    </border>
    <border>
      <left style="thin">
        <color auto="1"/>
      </left>
      <right style="dashed">
        <color auto="1"/>
      </right>
      <top style="thin">
        <color indexed="64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dashDot">
        <color indexed="64"/>
      </bottom>
      <diagonal/>
    </border>
    <border>
      <left/>
      <right style="thick">
        <color indexed="64"/>
      </right>
      <top/>
      <bottom style="dashDot">
        <color indexed="64"/>
      </bottom>
      <diagonal/>
    </border>
    <border>
      <left style="thick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thick">
        <color indexed="64"/>
      </right>
      <top style="dashDot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/>
    </xf>
    <xf numFmtId="164" fontId="13" fillId="0" borderId="13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4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3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8" fillId="0" borderId="2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22" xfId="0" applyBorder="1" applyAlignment="1">
      <alignment vertical="center"/>
    </xf>
    <xf numFmtId="0" fontId="2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3" fillId="0" borderId="2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21" xfId="1" applyBorder="1" applyAlignment="1">
      <alignment vertical="center"/>
    </xf>
    <xf numFmtId="166" fontId="2" fillId="0" borderId="0" xfId="0" applyNumberFormat="1" applyFont="1" applyAlignment="1">
      <alignment vertical="center"/>
    </xf>
    <xf numFmtId="164" fontId="13" fillId="0" borderId="16" xfId="0" applyNumberFormat="1" applyFont="1" applyBorder="1" applyAlignment="1">
      <alignment horizontal="right" vertical="center"/>
    </xf>
    <xf numFmtId="0" fontId="9" fillId="3" borderId="6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167" fontId="13" fillId="0" borderId="10" xfId="0" applyNumberFormat="1" applyFont="1" applyBorder="1" applyAlignment="1">
      <alignment horizontal="right" vertical="center"/>
    </xf>
    <xf numFmtId="167" fontId="13" fillId="0" borderId="13" xfId="0" applyNumberFormat="1" applyFont="1" applyBorder="1" applyAlignment="1">
      <alignment horizontal="right" vertical="center"/>
    </xf>
    <xf numFmtId="167" fontId="13" fillId="0" borderId="16" xfId="0" applyNumberFormat="1" applyFont="1" applyBorder="1" applyAlignment="1">
      <alignment horizontal="right" vertical="center"/>
    </xf>
    <xf numFmtId="167" fontId="5" fillId="4" borderId="6" xfId="0" applyNumberFormat="1" applyFont="1" applyFill="1" applyBorder="1" applyAlignment="1">
      <alignment horizontal="right" vertical="center"/>
    </xf>
    <xf numFmtId="168" fontId="5" fillId="4" borderId="6" xfId="0" applyNumberFormat="1" applyFont="1" applyFill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167" fontId="13" fillId="0" borderId="13" xfId="0" applyNumberFormat="1" applyFont="1" applyBorder="1" applyAlignment="1">
      <alignment horizontal="right" vertical="center"/>
    </xf>
    <xf numFmtId="167" fontId="13" fillId="0" borderId="14" xfId="0" applyNumberFormat="1" applyFont="1" applyBorder="1" applyAlignment="1">
      <alignment horizontal="right" vertical="center"/>
    </xf>
    <xf numFmtId="0" fontId="16" fillId="0" borderId="31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/>
    </xf>
    <xf numFmtId="167" fontId="13" fillId="0" borderId="10" xfId="0" applyNumberFormat="1" applyFont="1" applyBorder="1" applyAlignment="1">
      <alignment horizontal="right" vertical="center"/>
    </xf>
    <xf numFmtId="167" fontId="13" fillId="0" borderId="11" xfId="0" applyNumberFormat="1" applyFont="1" applyBorder="1" applyAlignment="1">
      <alignment horizontal="righ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167" fontId="5" fillId="3" borderId="6" xfId="0" applyNumberFormat="1" applyFont="1" applyFill="1" applyBorder="1" applyAlignment="1">
      <alignment horizontal="right" vertical="center"/>
    </xf>
    <xf numFmtId="167" fontId="5" fillId="3" borderId="7" xfId="0" applyNumberFormat="1" applyFont="1" applyFill="1" applyBorder="1" applyAlignment="1">
      <alignment horizontal="right" vertic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167" fontId="10" fillId="4" borderId="6" xfId="0" applyNumberFormat="1" applyFont="1" applyFill="1" applyBorder="1" applyAlignment="1">
      <alignment horizontal="right" vertical="center"/>
    </xf>
    <xf numFmtId="167" fontId="10" fillId="4" borderId="7" xfId="0" applyNumberFormat="1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167" fontId="9" fillId="3" borderId="6" xfId="0" applyNumberFormat="1" applyFont="1" applyFill="1" applyBorder="1" applyAlignment="1">
      <alignment horizontal="right" vertical="center"/>
    </xf>
    <xf numFmtId="167" fontId="9" fillId="3" borderId="7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67" fontId="5" fillId="0" borderId="6" xfId="0" applyNumberFormat="1" applyFont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0" fontId="16" fillId="0" borderId="31" xfId="0" applyFont="1" applyBorder="1" applyAlignment="1">
      <alignment horizontal="left" vertical="top" wrapText="1"/>
    </xf>
    <xf numFmtId="0" fontId="16" fillId="0" borderId="32" xfId="0" applyFont="1" applyBorder="1" applyAlignment="1">
      <alignment horizontal="left" vertical="top" wrapText="1"/>
    </xf>
    <xf numFmtId="0" fontId="16" fillId="0" borderId="33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167" fontId="13" fillId="0" borderId="16" xfId="0" applyNumberFormat="1" applyFont="1" applyBorder="1" applyAlignment="1">
      <alignment horizontal="right" vertical="center"/>
    </xf>
    <xf numFmtId="167" fontId="13" fillId="0" borderId="17" xfId="0" applyNumberFormat="1" applyFont="1" applyBorder="1" applyAlignment="1">
      <alignment horizontal="righ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zoomScale="120" zoomScaleNormal="120" workbookViewId="0">
      <selection activeCell="O12" sqref="O12"/>
    </sheetView>
  </sheetViews>
  <sheetFormatPr defaultRowHeight="14.5" x14ac:dyDescent="0.35"/>
  <cols>
    <col min="1" max="1" width="2" customWidth="1"/>
    <col min="2" max="2" width="3.81640625" customWidth="1"/>
    <col min="3" max="3" width="42.6328125" customWidth="1"/>
    <col min="4" max="4" width="5.453125" customWidth="1"/>
    <col min="5" max="5" width="9.1796875" bestFit="1" customWidth="1"/>
    <col min="6" max="6" width="11" bestFit="1" customWidth="1"/>
    <col min="7" max="7" width="11.81640625" customWidth="1"/>
    <col min="8" max="8" width="0.81640625" customWidth="1"/>
    <col min="9" max="9" width="10.1796875" bestFit="1" customWidth="1"/>
  </cols>
  <sheetData>
    <row r="1" spans="1:8" ht="6" customHeight="1" x14ac:dyDescent="0.35">
      <c r="A1" s="1"/>
      <c r="B1" s="1"/>
      <c r="C1" s="1"/>
      <c r="D1" s="1"/>
      <c r="E1" s="1"/>
      <c r="F1" s="1"/>
      <c r="G1" s="1"/>
    </row>
    <row r="2" spans="1:8" x14ac:dyDescent="0.35">
      <c r="A2" s="1"/>
      <c r="B2" s="3"/>
      <c r="C2" s="1"/>
      <c r="D2" s="1"/>
      <c r="E2" s="1"/>
      <c r="F2" s="1"/>
      <c r="G2" s="2"/>
    </row>
    <row r="3" spans="1:8" x14ac:dyDescent="0.35">
      <c r="A3" s="1"/>
      <c r="B3" s="3"/>
      <c r="C3" s="1"/>
      <c r="D3" s="1"/>
      <c r="E3" s="1"/>
      <c r="F3" s="1"/>
      <c r="G3" s="2"/>
    </row>
    <row r="4" spans="1:8" x14ac:dyDescent="0.35">
      <c r="A4" s="1"/>
      <c r="B4" s="3"/>
      <c r="C4" s="1"/>
      <c r="D4" s="1"/>
      <c r="E4" s="1"/>
      <c r="F4" s="1"/>
      <c r="G4" s="2"/>
    </row>
    <row r="5" spans="1:8" x14ac:dyDescent="0.35">
      <c r="A5" s="1"/>
      <c r="B5" s="3"/>
      <c r="C5" s="1"/>
      <c r="D5" s="1"/>
      <c r="E5" s="1"/>
      <c r="F5" s="1"/>
      <c r="G5" s="2"/>
    </row>
    <row r="6" spans="1:8" ht="6" customHeight="1" thickBot="1" x14ac:dyDescent="0.4">
      <c r="A6" s="1"/>
      <c r="B6" s="3"/>
      <c r="C6" s="1"/>
      <c r="D6" s="1"/>
      <c r="E6" s="1"/>
      <c r="F6" s="1"/>
      <c r="G6" s="2"/>
    </row>
    <row r="7" spans="1:8" ht="18.5" thickTop="1" x14ac:dyDescent="0.35">
      <c r="A7" s="1"/>
      <c r="B7" s="26" t="s">
        <v>28</v>
      </c>
      <c r="C7" s="27"/>
      <c r="D7" s="27"/>
      <c r="E7" s="27"/>
      <c r="F7" s="27"/>
      <c r="G7" s="27"/>
      <c r="H7" s="28"/>
    </row>
    <row r="8" spans="1:8" ht="15.5" x14ac:dyDescent="0.35">
      <c r="A8" s="1"/>
      <c r="B8" s="29" t="s">
        <v>39</v>
      </c>
      <c r="C8" s="30"/>
      <c r="D8" s="30"/>
      <c r="E8" s="30"/>
      <c r="F8" s="30"/>
      <c r="G8" s="30"/>
      <c r="H8" s="31"/>
    </row>
    <row r="9" spans="1:8" ht="15.5" x14ac:dyDescent="0.35">
      <c r="A9" s="1"/>
      <c r="B9" s="29" t="s">
        <v>32</v>
      </c>
      <c r="C9" s="30"/>
      <c r="D9" s="30"/>
      <c r="E9" s="30"/>
      <c r="F9" s="30"/>
      <c r="G9" s="30"/>
      <c r="H9" s="31"/>
    </row>
    <row r="10" spans="1:8" x14ac:dyDescent="0.35">
      <c r="A10" s="1"/>
      <c r="B10" s="32"/>
      <c r="C10" s="30"/>
      <c r="D10" s="30"/>
      <c r="E10" s="30"/>
      <c r="F10" s="30"/>
      <c r="G10" s="30"/>
      <c r="H10" s="31"/>
    </row>
    <row r="11" spans="1:8" x14ac:dyDescent="0.35">
      <c r="A11" s="1"/>
      <c r="B11" s="33"/>
      <c r="C11" s="30"/>
      <c r="D11" s="30"/>
      <c r="E11" s="30"/>
      <c r="F11" s="34" t="s">
        <v>16</v>
      </c>
      <c r="G11" s="35"/>
      <c r="H11" s="31"/>
    </row>
    <row r="12" spans="1:8" x14ac:dyDescent="0.35">
      <c r="A12" s="1"/>
      <c r="B12" s="36"/>
      <c r="C12" s="30"/>
      <c r="D12" s="30"/>
      <c r="E12" s="30"/>
      <c r="F12" s="37" t="s">
        <v>15</v>
      </c>
      <c r="G12" s="38">
        <v>44</v>
      </c>
      <c r="H12" s="31"/>
    </row>
    <row r="13" spans="1:8" x14ac:dyDescent="0.35">
      <c r="A13" s="1"/>
      <c r="B13" s="36"/>
      <c r="C13" s="30"/>
      <c r="D13" s="30"/>
      <c r="E13" s="30"/>
      <c r="F13" s="37" t="s">
        <v>13</v>
      </c>
      <c r="G13" s="38">
        <v>28</v>
      </c>
      <c r="H13" s="31"/>
    </row>
    <row r="14" spans="1:8" x14ac:dyDescent="0.35">
      <c r="A14" s="1"/>
      <c r="B14" s="39"/>
      <c r="C14" s="30"/>
      <c r="D14" s="30"/>
      <c r="E14" s="30"/>
      <c r="F14" s="37" t="s">
        <v>14</v>
      </c>
      <c r="G14" s="38">
        <v>0</v>
      </c>
      <c r="H14" s="31"/>
    </row>
    <row r="15" spans="1:8" x14ac:dyDescent="0.35">
      <c r="A15" s="1"/>
      <c r="B15" s="39"/>
      <c r="C15" s="30"/>
      <c r="D15" s="30"/>
      <c r="E15" s="30"/>
      <c r="F15" s="37" t="s">
        <v>17</v>
      </c>
      <c r="G15" s="38">
        <f>G12*G13+G14</f>
        <v>1232</v>
      </c>
      <c r="H15" s="31"/>
    </row>
    <row r="16" spans="1:8" x14ac:dyDescent="0.35">
      <c r="B16" s="32"/>
      <c r="C16" s="30"/>
      <c r="D16" s="30"/>
      <c r="E16" s="30"/>
      <c r="F16" s="30"/>
      <c r="G16" s="30"/>
      <c r="H16" s="31"/>
    </row>
    <row r="17" spans="2:8" x14ac:dyDescent="0.35">
      <c r="B17" s="33" t="s">
        <v>12</v>
      </c>
      <c r="C17" s="30"/>
      <c r="D17" s="30"/>
      <c r="E17" s="30"/>
      <c r="F17" s="34" t="s">
        <v>5</v>
      </c>
      <c r="G17" s="40"/>
      <c r="H17" s="31"/>
    </row>
    <row r="18" spans="2:8" ht="14.4" customHeight="1" x14ac:dyDescent="0.35">
      <c r="B18" s="58" t="s">
        <v>31</v>
      </c>
      <c r="C18" s="59"/>
      <c r="D18" s="59"/>
      <c r="E18" s="59"/>
      <c r="F18" s="59"/>
      <c r="G18" s="59"/>
      <c r="H18" s="60"/>
    </row>
    <row r="19" spans="2:8" ht="14.4" customHeight="1" x14ac:dyDescent="0.35">
      <c r="B19" s="61"/>
      <c r="C19" s="62"/>
      <c r="D19" s="62"/>
      <c r="E19" s="62"/>
      <c r="F19" s="62"/>
      <c r="G19" s="62"/>
      <c r="H19" s="63"/>
    </row>
    <row r="21" spans="2:8" x14ac:dyDescent="0.35">
      <c r="B21" s="75" t="s">
        <v>38</v>
      </c>
      <c r="C21" s="76"/>
      <c r="D21" s="76"/>
      <c r="E21" s="76"/>
      <c r="F21" s="76"/>
      <c r="G21" s="76"/>
      <c r="H21" s="77"/>
    </row>
    <row r="22" spans="2:8" x14ac:dyDescent="0.35">
      <c r="B22" s="78"/>
      <c r="C22" s="79"/>
      <c r="D22" s="79"/>
      <c r="E22" s="79"/>
      <c r="F22" s="79"/>
      <c r="G22" s="79"/>
      <c r="H22" s="80"/>
    </row>
    <row r="23" spans="2:8" ht="23" x14ac:dyDescent="0.35">
      <c r="B23" s="4" t="s">
        <v>0</v>
      </c>
      <c r="C23" s="5" t="s">
        <v>20</v>
      </c>
      <c r="D23" s="5" t="s">
        <v>1</v>
      </c>
      <c r="E23" s="5" t="s">
        <v>21</v>
      </c>
      <c r="F23" s="5" t="s">
        <v>3</v>
      </c>
      <c r="G23" s="81" t="s">
        <v>22</v>
      </c>
      <c r="H23" s="81"/>
    </row>
    <row r="24" spans="2:8" ht="20.5" x14ac:dyDescent="0.35">
      <c r="B24" s="7">
        <v>1</v>
      </c>
      <c r="C24" s="8" t="s">
        <v>23</v>
      </c>
      <c r="D24" s="9" t="s">
        <v>2</v>
      </c>
      <c r="E24" s="10">
        <f>$G$15</f>
        <v>1232</v>
      </c>
      <c r="F24" s="45"/>
      <c r="G24" s="82">
        <f>E24*F24</f>
        <v>0</v>
      </c>
      <c r="H24" s="83"/>
    </row>
    <row r="25" spans="2:8" ht="20.5" x14ac:dyDescent="0.35">
      <c r="B25" s="14">
        <v>2</v>
      </c>
      <c r="C25" s="11" t="s">
        <v>35</v>
      </c>
      <c r="D25" s="12" t="s">
        <v>2</v>
      </c>
      <c r="E25" s="13">
        <f>$G$15</f>
        <v>1232</v>
      </c>
      <c r="F25" s="46"/>
      <c r="G25" s="70">
        <f>E25*F25</f>
        <v>0</v>
      </c>
      <c r="H25" s="71"/>
    </row>
    <row r="26" spans="2:8" ht="20" x14ac:dyDescent="0.35">
      <c r="B26" s="14">
        <v>3</v>
      </c>
      <c r="C26" s="11" t="s">
        <v>36</v>
      </c>
      <c r="D26" s="12" t="s">
        <v>2</v>
      </c>
      <c r="E26" s="13">
        <f>$G$15</f>
        <v>1232</v>
      </c>
      <c r="F26" s="46"/>
      <c r="G26" s="70">
        <f>E26*F26</f>
        <v>0</v>
      </c>
      <c r="H26" s="71"/>
    </row>
    <row r="27" spans="2:8" ht="73.25" customHeight="1" x14ac:dyDescent="0.35">
      <c r="B27" s="14"/>
      <c r="C27" s="72" t="s">
        <v>29</v>
      </c>
      <c r="D27" s="73"/>
      <c r="E27" s="73"/>
      <c r="F27" s="73"/>
      <c r="G27" s="73"/>
      <c r="H27" s="74"/>
    </row>
    <row r="28" spans="2:8" ht="20.5" x14ac:dyDescent="0.35">
      <c r="B28" s="14">
        <v>4</v>
      </c>
      <c r="C28" s="15" t="s">
        <v>37</v>
      </c>
      <c r="D28" s="12" t="s">
        <v>2</v>
      </c>
      <c r="E28" s="13">
        <f>$G$15</f>
        <v>1232</v>
      </c>
      <c r="F28" s="46"/>
      <c r="G28" s="70">
        <f t="shared" ref="G28" si="0">E28*F28</f>
        <v>0</v>
      </c>
      <c r="H28" s="71"/>
    </row>
    <row r="29" spans="2:8" ht="90" customHeight="1" x14ac:dyDescent="0.35">
      <c r="B29" s="19"/>
      <c r="C29" s="100" t="s">
        <v>34</v>
      </c>
      <c r="D29" s="101"/>
      <c r="E29" s="101"/>
      <c r="F29" s="101"/>
      <c r="G29" s="101"/>
      <c r="H29" s="102"/>
    </row>
    <row r="30" spans="2:8" ht="51.65" customHeight="1" x14ac:dyDescent="0.35">
      <c r="B30" s="19"/>
      <c r="C30" s="72" t="s">
        <v>30</v>
      </c>
      <c r="D30" s="73"/>
      <c r="E30" s="73"/>
      <c r="F30" s="73"/>
      <c r="G30" s="73"/>
      <c r="H30" s="74"/>
    </row>
    <row r="31" spans="2:8" x14ac:dyDescent="0.35">
      <c r="B31" s="14">
        <v>5</v>
      </c>
      <c r="C31" s="15" t="s">
        <v>25</v>
      </c>
      <c r="D31" s="12" t="s">
        <v>4</v>
      </c>
      <c r="E31" s="13">
        <v>150</v>
      </c>
      <c r="F31" s="46"/>
      <c r="G31" s="70">
        <f>E31*F31</f>
        <v>0</v>
      </c>
      <c r="H31" s="71"/>
    </row>
    <row r="32" spans="2:8" x14ac:dyDescent="0.35">
      <c r="B32" s="14"/>
      <c r="C32" s="103" t="s">
        <v>24</v>
      </c>
      <c r="D32" s="103"/>
      <c r="E32" s="103"/>
      <c r="F32" s="103"/>
      <c r="G32" s="103"/>
      <c r="H32" s="104"/>
    </row>
    <row r="33" spans="2:8" x14ac:dyDescent="0.35">
      <c r="B33" s="50">
        <v>6</v>
      </c>
      <c r="C33" s="51" t="s">
        <v>33</v>
      </c>
      <c r="D33" s="12" t="s">
        <v>2</v>
      </c>
      <c r="E33" s="13">
        <v>192</v>
      </c>
      <c r="F33" s="46"/>
      <c r="G33" s="70">
        <f>E33*F33</f>
        <v>0</v>
      </c>
      <c r="H33" s="71"/>
    </row>
    <row r="34" spans="2:8" x14ac:dyDescent="0.35">
      <c r="B34" s="16">
        <v>7</v>
      </c>
      <c r="C34" s="17" t="s">
        <v>8</v>
      </c>
      <c r="D34" s="18" t="s">
        <v>7</v>
      </c>
      <c r="E34" s="41">
        <v>1</v>
      </c>
      <c r="F34" s="47"/>
      <c r="G34" s="105">
        <f t="shared" ref="G34" si="1">E34*F34</f>
        <v>0</v>
      </c>
      <c r="H34" s="106"/>
    </row>
    <row r="35" spans="2:8" hidden="1" x14ac:dyDescent="0.35">
      <c r="B35" s="88" t="s">
        <v>10</v>
      </c>
      <c r="C35" s="89"/>
      <c r="D35" s="6" t="s">
        <v>11</v>
      </c>
      <c r="E35" s="49">
        <v>0</v>
      </c>
      <c r="F35" s="48"/>
      <c r="G35" s="90">
        <f>SUM(G24:H34)*(E35/100)</f>
        <v>0</v>
      </c>
      <c r="H35" s="91"/>
    </row>
    <row r="36" spans="2:8" x14ac:dyDescent="0.35">
      <c r="B36" s="92" t="s">
        <v>19</v>
      </c>
      <c r="C36" s="93"/>
      <c r="D36" s="42"/>
      <c r="E36" s="42"/>
      <c r="F36" s="94">
        <f>SUM(G24:H34)-G35</f>
        <v>0</v>
      </c>
      <c r="G36" s="94"/>
      <c r="H36" s="95"/>
    </row>
    <row r="37" spans="2:8" x14ac:dyDescent="0.35">
      <c r="B37" s="96" t="s">
        <v>6</v>
      </c>
      <c r="C37" s="97"/>
      <c r="D37" s="43"/>
      <c r="E37" s="43"/>
      <c r="F37" s="98">
        <f>F36*0.21</f>
        <v>0</v>
      </c>
      <c r="G37" s="98"/>
      <c r="H37" s="99"/>
    </row>
    <row r="38" spans="2:8" x14ac:dyDescent="0.35">
      <c r="B38" s="84" t="s">
        <v>18</v>
      </c>
      <c r="C38" s="85"/>
      <c r="D38" s="44"/>
      <c r="E38" s="44"/>
      <c r="F38" s="86">
        <f>SUM(F36,F37)</f>
        <v>0</v>
      </c>
      <c r="G38" s="86"/>
      <c r="H38" s="87"/>
    </row>
    <row r="40" spans="2:8" x14ac:dyDescent="0.35">
      <c r="B40" s="20" t="s">
        <v>9</v>
      </c>
      <c r="C40" s="21"/>
      <c r="D40" s="21"/>
      <c r="E40" s="21"/>
      <c r="F40" s="21"/>
      <c r="G40" s="21"/>
      <c r="H40" s="22"/>
    </row>
    <row r="41" spans="2:8" x14ac:dyDescent="0.35">
      <c r="B41" s="52" t="s">
        <v>26</v>
      </c>
      <c r="C41" s="53"/>
      <c r="D41" s="53"/>
      <c r="E41" s="53"/>
      <c r="F41" s="53"/>
      <c r="G41" s="53"/>
      <c r="H41" s="54"/>
    </row>
    <row r="42" spans="2:8" x14ac:dyDescent="0.35">
      <c r="B42" s="52" t="s">
        <v>27</v>
      </c>
      <c r="C42" s="53"/>
      <c r="D42" s="53"/>
      <c r="E42" s="53"/>
      <c r="F42" s="53"/>
      <c r="G42" s="53"/>
      <c r="H42" s="54"/>
    </row>
    <row r="43" spans="2:8" x14ac:dyDescent="0.35">
      <c r="B43" s="23"/>
      <c r="C43" s="24"/>
      <c r="D43" s="24"/>
      <c r="E43" s="24"/>
      <c r="F43" s="24"/>
      <c r="G43" s="24"/>
      <c r="H43" s="25"/>
    </row>
    <row r="44" spans="2:8" x14ac:dyDescent="0.35">
      <c r="B44" s="67"/>
      <c r="C44" s="68"/>
      <c r="D44" s="68"/>
      <c r="E44" s="68"/>
      <c r="F44" s="68"/>
      <c r="G44" s="68"/>
      <c r="H44" s="69"/>
    </row>
    <row r="45" spans="2:8" x14ac:dyDescent="0.35">
      <c r="B45" s="67"/>
      <c r="C45" s="68"/>
      <c r="D45" s="68"/>
      <c r="E45" s="68"/>
      <c r="F45" s="68"/>
      <c r="G45" s="68"/>
      <c r="H45" s="69"/>
    </row>
    <row r="46" spans="2:8" x14ac:dyDescent="0.35">
      <c r="B46" s="67"/>
      <c r="C46" s="68"/>
      <c r="D46" s="68"/>
      <c r="E46" s="68"/>
      <c r="F46" s="68"/>
      <c r="G46" s="68"/>
      <c r="H46" s="69"/>
    </row>
    <row r="47" spans="2:8" x14ac:dyDescent="0.35">
      <c r="B47" s="23"/>
      <c r="C47" s="24"/>
      <c r="D47" s="24"/>
      <c r="E47" s="24"/>
      <c r="F47" s="24"/>
      <c r="G47" s="24"/>
      <c r="H47" s="25"/>
    </row>
    <row r="48" spans="2:8" ht="14.4" customHeight="1" x14ac:dyDescent="0.35">
      <c r="B48" s="64"/>
      <c r="C48" s="65"/>
      <c r="D48" s="65"/>
      <c r="E48" s="65"/>
      <c r="F48" s="65"/>
      <c r="G48" s="65"/>
      <c r="H48" s="66"/>
    </row>
    <row r="49" spans="2:8" x14ac:dyDescent="0.35">
      <c r="B49" s="64"/>
      <c r="C49" s="65"/>
      <c r="D49" s="65"/>
      <c r="E49" s="65"/>
      <c r="F49" s="65"/>
      <c r="G49" s="65"/>
      <c r="H49" s="66"/>
    </row>
    <row r="50" spans="2:8" x14ac:dyDescent="0.35">
      <c r="B50" s="64"/>
      <c r="C50" s="65"/>
      <c r="D50" s="65"/>
      <c r="E50" s="65"/>
      <c r="F50" s="65"/>
      <c r="G50" s="65"/>
      <c r="H50" s="66"/>
    </row>
    <row r="51" spans="2:8" ht="15" thickBot="1" x14ac:dyDescent="0.4">
      <c r="B51" s="55"/>
      <c r="C51" s="56"/>
      <c r="D51" s="56"/>
      <c r="E51" s="56"/>
      <c r="F51" s="56"/>
      <c r="G51" s="56"/>
      <c r="H51" s="57"/>
    </row>
    <row r="52" spans="2:8" ht="15" thickTop="1" x14ac:dyDescent="0.35"/>
  </sheetData>
  <mergeCells count="30">
    <mergeCell ref="C29:H29"/>
    <mergeCell ref="C30:H30"/>
    <mergeCell ref="G31:H31"/>
    <mergeCell ref="C32:H32"/>
    <mergeCell ref="G34:H34"/>
    <mergeCell ref="G33:H33"/>
    <mergeCell ref="B38:C38"/>
    <mergeCell ref="F38:H38"/>
    <mergeCell ref="B35:C35"/>
    <mergeCell ref="G35:H35"/>
    <mergeCell ref="B36:C36"/>
    <mergeCell ref="F36:H36"/>
    <mergeCell ref="B37:C37"/>
    <mergeCell ref="F37:H37"/>
    <mergeCell ref="B41:H41"/>
    <mergeCell ref="B42:H42"/>
    <mergeCell ref="B51:H51"/>
    <mergeCell ref="B18:H19"/>
    <mergeCell ref="B48:H50"/>
    <mergeCell ref="B44:H44"/>
    <mergeCell ref="B45:H45"/>
    <mergeCell ref="B46:H46"/>
    <mergeCell ref="G25:H25"/>
    <mergeCell ref="G26:H26"/>
    <mergeCell ref="C27:H27"/>
    <mergeCell ref="G28:H28"/>
    <mergeCell ref="B21:H21"/>
    <mergeCell ref="B22:H22"/>
    <mergeCell ref="G23:H23"/>
    <mergeCell ref="G24:H2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2025-06-03T11:27:19Z</dcterms:modified>
</cp:coreProperties>
</file>