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ckalovaZ\Desktop\"/>
    </mc:Choice>
  </mc:AlternateContent>
  <xr:revisionPtr revIDLastSave="0" documentId="13_ncr:1_{4DAC6DD7-0A4A-4316-AF0C-85DDF949E632}" xr6:coauthVersionLast="36" xr6:coauthVersionMax="36" xr10:uidLastSave="{00000000-0000-0000-0000-000000000000}"/>
  <bookViews>
    <workbookView xWindow="0" yWindow="0" windowWidth="38400" windowHeight="17205" xr2:uid="{FFBCFA9A-FE50-4314-9312-6D6D92AA9CA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G42" i="1" s="1"/>
  <c r="F41" i="1"/>
  <c r="G41" i="1" s="1"/>
  <c r="H42" i="1" l="1"/>
  <c r="H41" i="1"/>
  <c r="F78" i="1"/>
  <c r="F79" i="1"/>
  <c r="F80" i="1"/>
  <c r="F77" i="1"/>
  <c r="G77" i="1" s="1"/>
  <c r="H77" i="1" s="1"/>
  <c r="F76" i="1"/>
  <c r="G76" i="1" s="1"/>
  <c r="H76" i="1" s="1"/>
  <c r="F75" i="1"/>
  <c r="F74" i="1"/>
  <c r="F70" i="1"/>
  <c r="F69" i="1"/>
  <c r="F68" i="1"/>
  <c r="F67" i="1"/>
  <c r="G67" i="1" s="1"/>
  <c r="F66" i="1"/>
  <c r="G66" i="1" s="1"/>
  <c r="F65" i="1"/>
  <c r="F64" i="1"/>
  <c r="F59" i="1"/>
  <c r="G59" i="1" s="1"/>
  <c r="H59" i="1" s="1"/>
  <c r="F58" i="1"/>
  <c r="G58" i="1" s="1"/>
  <c r="H58" i="1" s="1"/>
  <c r="F57" i="1"/>
  <c r="G57" i="1" s="1"/>
  <c r="H57" i="1" s="1"/>
  <c r="F56" i="1"/>
  <c r="G56" i="1" s="1"/>
  <c r="H56" i="1" s="1"/>
  <c r="F55" i="1"/>
  <c r="G55" i="1" s="1"/>
  <c r="H55" i="1" s="1"/>
  <c r="F54" i="1"/>
  <c r="G54" i="1" s="1"/>
  <c r="H54" i="1" s="1"/>
  <c r="F53" i="1"/>
  <c r="G53" i="1" s="1"/>
  <c r="H53" i="1" s="1"/>
  <c r="F52" i="1"/>
  <c r="G52" i="1" s="1"/>
  <c r="H52" i="1" s="1"/>
  <c r="F51" i="1"/>
  <c r="G51" i="1" s="1"/>
  <c r="H51" i="1" s="1"/>
  <c r="F50" i="1"/>
  <c r="G50" i="1" s="1"/>
  <c r="H50" i="1" s="1"/>
  <c r="F49" i="1"/>
  <c r="G49" i="1" s="1"/>
  <c r="H49" i="1" s="1"/>
  <c r="F48" i="1"/>
  <c r="G48" i="1" s="1"/>
  <c r="H48" i="1" s="1"/>
  <c r="F47" i="1"/>
  <c r="G47" i="1" s="1"/>
  <c r="H47" i="1" s="1"/>
  <c r="F46" i="1"/>
  <c r="G46" i="1" s="1"/>
  <c r="H46" i="1" s="1"/>
  <c r="F45" i="1"/>
  <c r="G45" i="1" s="1"/>
  <c r="H45" i="1" s="1"/>
  <c r="F44" i="1"/>
  <c r="G44" i="1" s="1"/>
  <c r="H44" i="1" s="1"/>
  <c r="F43" i="1"/>
  <c r="G43" i="1" s="1"/>
  <c r="H43" i="1" s="1"/>
  <c r="F40" i="1"/>
  <c r="G40" i="1" s="1"/>
  <c r="H40" i="1" s="1"/>
  <c r="F39" i="1"/>
  <c r="G39" i="1" s="1"/>
  <c r="H39" i="1" s="1"/>
  <c r="F38" i="1"/>
  <c r="G38" i="1" s="1"/>
  <c r="H38" i="1" s="1"/>
  <c r="F37" i="1"/>
  <c r="G37" i="1" s="1"/>
  <c r="H37" i="1" s="1"/>
  <c r="F36" i="1"/>
  <c r="G36" i="1" s="1"/>
  <c r="H36" i="1" s="1"/>
  <c r="F35" i="1"/>
  <c r="G35" i="1" s="1"/>
  <c r="H35" i="1" s="1"/>
  <c r="F34" i="1"/>
  <c r="G34" i="1" s="1"/>
  <c r="H34" i="1" s="1"/>
  <c r="F33" i="1"/>
  <c r="G33" i="1" s="1"/>
  <c r="H33" i="1" s="1"/>
  <c r="F32" i="1"/>
  <c r="G32" i="1" s="1"/>
  <c r="H32" i="1" s="1"/>
  <c r="F31" i="1"/>
  <c r="G31" i="1" s="1"/>
  <c r="H31" i="1" s="1"/>
  <c r="F6" i="1"/>
  <c r="G6" i="1" s="1"/>
  <c r="H6" i="1" s="1"/>
  <c r="F7" i="1"/>
  <c r="G7" i="1" s="1"/>
  <c r="F8" i="1"/>
  <c r="G8" i="1" s="1"/>
  <c r="H8" i="1" s="1"/>
  <c r="F9" i="1"/>
  <c r="G9" i="1" s="1"/>
  <c r="H9" i="1" s="1"/>
  <c r="F10" i="1"/>
  <c r="G10" i="1" s="1"/>
  <c r="H10" i="1" s="1"/>
  <c r="F11" i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F15" i="1"/>
  <c r="G15" i="1" s="1"/>
  <c r="H15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4" i="1"/>
  <c r="G24" i="1" s="1"/>
  <c r="H24" i="1" s="1"/>
  <c r="F25" i="1"/>
  <c r="G25" i="1" s="1"/>
  <c r="H25" i="1" s="1"/>
  <c r="F26" i="1"/>
  <c r="G26" i="1" s="1"/>
  <c r="H26" i="1" s="1"/>
  <c r="F27" i="1"/>
  <c r="G27" i="1" s="1"/>
  <c r="H27" i="1" s="1"/>
  <c r="F28" i="1"/>
  <c r="G28" i="1" s="1"/>
  <c r="H28" i="1" s="1"/>
  <c r="F5" i="1"/>
  <c r="F71" i="1" l="1"/>
  <c r="G71" i="1" s="1"/>
  <c r="F81" i="1"/>
  <c r="G81" i="1" s="1"/>
  <c r="H66" i="1"/>
  <c r="G74" i="1"/>
  <c r="H74" i="1" s="1"/>
  <c r="H67" i="1"/>
  <c r="G75" i="1"/>
  <c r="H75" i="1" s="1"/>
  <c r="F29" i="1"/>
  <c r="G5" i="1"/>
  <c r="H5" i="1" s="1"/>
  <c r="G69" i="1"/>
  <c r="H69" i="1" s="1"/>
  <c r="G78" i="1"/>
  <c r="H78" i="1" s="1"/>
  <c r="G68" i="1"/>
  <c r="H68" i="1" s="1"/>
  <c r="G79" i="1"/>
  <c r="H79" i="1" s="1"/>
  <c r="G70" i="1"/>
  <c r="H70" i="1" s="1"/>
  <c r="G80" i="1"/>
  <c r="H80" i="1" s="1"/>
  <c r="G65" i="1"/>
  <c r="H65" i="1" s="1"/>
  <c r="G64" i="1"/>
  <c r="H64" i="1" s="1"/>
  <c r="F60" i="1"/>
  <c r="G60" i="1" s="1"/>
  <c r="H60" i="1" s="1"/>
  <c r="H7" i="1"/>
  <c r="G29" i="1" l="1"/>
  <c r="H81" i="1"/>
  <c r="H29" i="1"/>
  <c r="H71" i="1"/>
  <c r="F61" i="1"/>
  <c r="G61" i="1" l="1"/>
  <c r="F83" i="1"/>
  <c r="H61" i="1" l="1"/>
  <c r="H83" i="1" s="1"/>
  <c r="G83" i="1"/>
</calcChain>
</file>

<file path=xl/sharedStrings.xml><?xml version="1.0" encoding="utf-8"?>
<sst xmlns="http://schemas.openxmlformats.org/spreadsheetml/2006/main" count="190" uniqueCount="95">
  <si>
    <t>Taxon</t>
  </si>
  <si>
    <t>ks</t>
  </si>
  <si>
    <t>OK 18-20</t>
  </si>
  <si>
    <t>Aesculus flava</t>
  </si>
  <si>
    <t>Acer platanoides</t>
  </si>
  <si>
    <t>OK 20-25</t>
  </si>
  <si>
    <t>Magnolia obovata</t>
  </si>
  <si>
    <t>Pinus sylvestris</t>
  </si>
  <si>
    <t>300-350</t>
  </si>
  <si>
    <t>Platanus orientalis</t>
  </si>
  <si>
    <t>OK 25-30</t>
  </si>
  <si>
    <t>Taxus baccata</t>
  </si>
  <si>
    <t>Hedera helix hibernica</t>
  </si>
  <si>
    <t>Výsadba jehličnatého keře</t>
  </si>
  <si>
    <t>kg</t>
  </si>
  <si>
    <t>Hnojivo Silvamix</t>
  </si>
  <si>
    <t>Celkem výsadba stromů a keřů</t>
  </si>
  <si>
    <t>Výchovný řez stromů</t>
  </si>
  <si>
    <t>1x ročně</t>
  </si>
  <si>
    <t>Kontrola kotvení stromů</t>
  </si>
  <si>
    <t>Voda na zálivku</t>
  </si>
  <si>
    <t>Povýsadbová péče stromy a keře - 2. rok</t>
  </si>
  <si>
    <t>Jednotka</t>
  </si>
  <si>
    <t>Množství</t>
  </si>
  <si>
    <t>Cena za jednotku</t>
  </si>
  <si>
    <t>Cena celkem bez DPH</t>
  </si>
  <si>
    <t>DPH 21 %</t>
  </si>
  <si>
    <t>Cena celkem s DPH</t>
  </si>
  <si>
    <t xml:space="preserve">Ribes alpinum </t>
  </si>
  <si>
    <t>Celkem rostlinný materiál</t>
  </si>
  <si>
    <t>Založení záhonu pro výsadbu</t>
  </si>
  <si>
    <t>Výsadba tisů</t>
  </si>
  <si>
    <t>Komparativní řez před výsadbou</t>
  </si>
  <si>
    <t>Tilia platyphyllos</t>
  </si>
  <si>
    <t>Zhotovení závlahové mísy</t>
  </si>
  <si>
    <t>Mulčování výsadeb, výška mulče 10 cm</t>
  </si>
  <si>
    <t>Mulčování výsadeb keřů, výška mulče 7 cm</t>
  </si>
  <si>
    <t>Kůl 250/8 + 4 příčky + úvazek</t>
  </si>
  <si>
    <t>Rákosová rohož</t>
  </si>
  <si>
    <t>Ochrana kmene rákosovou rohoží, výška 1,6 m</t>
  </si>
  <si>
    <t>Zahradnický substrát</t>
  </si>
  <si>
    <t>Voda pro zálivku</t>
  </si>
  <si>
    <t>Mulčovací kůra – borová</t>
  </si>
  <si>
    <t>Celkem přípravné práce + pomocný materiál</t>
  </si>
  <si>
    <t>Výsadba stromů a keřů</t>
  </si>
  <si>
    <t>Povýsadbová péče stromy a keře - 1. rok</t>
  </si>
  <si>
    <t>Castanea sativa</t>
  </si>
  <si>
    <t>Ošetření vysazených stromů/pletí, doplnění mulče, odvoz odpadu</t>
  </si>
  <si>
    <t>Ošetření vysazených keřů/pletí, doplnění mulče, odvoz odpadu</t>
  </si>
  <si>
    <t>Výsadba jehličnatého stromu</t>
  </si>
  <si>
    <t xml:space="preserve">Výsadba listnatého stromu </t>
  </si>
  <si>
    <t>výsadba listnatého stromu</t>
  </si>
  <si>
    <t>275-300 cm</t>
  </si>
  <si>
    <t>150 cm</t>
  </si>
  <si>
    <t>4x ročně</t>
  </si>
  <si>
    <t>Ukotvení 4 ks kůlů, průměr 8 cm, délka 2,5 m</t>
  </si>
  <si>
    <t>275-350 cm</t>
  </si>
  <si>
    <t>60-80 cm</t>
  </si>
  <si>
    <t>40-60 cm</t>
  </si>
  <si>
    <t>120-150 cm</t>
  </si>
  <si>
    <t>50-60 cm</t>
  </si>
  <si>
    <t>Výsadba listnatého keře</t>
  </si>
  <si>
    <t>Aplikace hnojiva Sivlamix , 8 ks strom</t>
  </si>
  <si>
    <t>CENA CELKEM</t>
  </si>
  <si>
    <t>Celkem povýsadbová péče 2. rok</t>
  </si>
  <si>
    <t>Celkem povýsadbová péče 1. rok</t>
  </si>
  <si>
    <r>
      <rPr>
        <i/>
        <sz val="10"/>
        <color theme="1"/>
        <rFont val="Arial"/>
        <family val="2"/>
        <charset val="238"/>
      </rPr>
      <t>Abies concolor</t>
    </r>
    <r>
      <rPr>
        <sz val="10"/>
        <color theme="1"/>
        <rFont val="Arial"/>
        <family val="2"/>
        <charset val="238"/>
      </rPr>
      <t xml:space="preserve"> ´Glauca´</t>
    </r>
  </si>
  <si>
    <r>
      <rPr>
        <i/>
        <sz val="10"/>
        <color theme="1"/>
        <rFont val="Arial"/>
        <family val="2"/>
        <charset val="238"/>
      </rPr>
      <t>Malus toringo</t>
    </r>
    <r>
      <rPr>
        <sz val="10"/>
        <color theme="1"/>
        <rFont val="Arial"/>
        <family val="2"/>
        <charset val="238"/>
      </rPr>
      <t xml:space="preserve"> ´Scarlet´</t>
    </r>
  </si>
  <si>
    <r>
      <rPr>
        <i/>
        <sz val="10"/>
        <color theme="1"/>
        <rFont val="Arial"/>
        <family val="2"/>
        <charset val="238"/>
      </rPr>
      <t>Magnolia</t>
    </r>
    <r>
      <rPr>
        <sz val="10"/>
        <color theme="1"/>
        <rFont val="Arial"/>
        <family val="2"/>
        <charset val="238"/>
      </rPr>
      <t xml:space="preserve"> x l</t>
    </r>
    <r>
      <rPr>
        <i/>
        <sz val="10"/>
        <color theme="1"/>
        <rFont val="Arial"/>
        <family val="2"/>
        <charset val="238"/>
      </rPr>
      <t>oebneri</t>
    </r>
    <r>
      <rPr>
        <sz val="10"/>
        <color theme="1"/>
        <rFont val="Arial"/>
        <family val="2"/>
        <charset val="238"/>
      </rPr>
      <t>´Merill´</t>
    </r>
  </si>
  <si>
    <r>
      <rPr>
        <i/>
        <sz val="10"/>
        <color theme="1"/>
        <rFont val="Arial"/>
        <family val="2"/>
        <charset val="238"/>
      </rPr>
      <t xml:space="preserve">Magnolia soulangeana </t>
    </r>
    <r>
      <rPr>
        <sz val="10"/>
        <color theme="1"/>
        <rFont val="Arial"/>
        <family val="2"/>
        <charset val="238"/>
      </rPr>
      <t>´Lennei alba´</t>
    </r>
  </si>
  <si>
    <r>
      <rPr>
        <i/>
        <sz val="10"/>
        <color theme="1"/>
        <rFont val="Arial"/>
        <family val="2"/>
        <charset val="238"/>
      </rPr>
      <t>Platanus hispanica</t>
    </r>
    <r>
      <rPr>
        <sz val="10"/>
        <color theme="1"/>
        <rFont val="Arial"/>
        <family val="2"/>
        <charset val="238"/>
      </rPr>
      <t xml:space="preserve"> ´Alphen´s Globe´</t>
    </r>
  </si>
  <si>
    <r>
      <rPr>
        <i/>
        <sz val="10"/>
        <color theme="1"/>
        <rFont val="Arial"/>
        <family val="2"/>
        <charset val="238"/>
      </rPr>
      <t>Robinia pseudoacacia</t>
    </r>
    <r>
      <rPr>
        <sz val="10"/>
        <color theme="1"/>
        <rFont val="Arial"/>
        <family val="2"/>
        <charset val="238"/>
      </rPr>
      <t xml:space="preserve"> ´Frisia´</t>
    </r>
  </si>
  <si>
    <r>
      <rPr>
        <i/>
        <sz val="10"/>
        <color theme="1"/>
        <rFont val="Arial"/>
        <family val="2"/>
        <charset val="238"/>
      </rPr>
      <t xml:space="preserve">Taxus baccata </t>
    </r>
    <r>
      <rPr>
        <sz val="10"/>
        <color theme="1"/>
        <rFont val="Arial"/>
        <family val="2"/>
        <charset val="238"/>
      </rPr>
      <t>´Niessens President´</t>
    </r>
  </si>
  <si>
    <r>
      <t>H</t>
    </r>
    <r>
      <rPr>
        <i/>
        <sz val="10"/>
        <color theme="1"/>
        <rFont val="Arial"/>
        <family val="2"/>
        <charset val="238"/>
      </rPr>
      <t>ydrangea paniculata</t>
    </r>
    <r>
      <rPr>
        <sz val="10"/>
        <color theme="1"/>
        <rFont val="Arial"/>
        <family val="2"/>
        <charset val="238"/>
      </rPr>
      <t xml:space="preserve"> ´Vanille Fraise´</t>
    </r>
  </si>
  <si>
    <r>
      <rPr>
        <i/>
        <sz val="10"/>
        <color theme="1"/>
        <rFont val="Arial"/>
        <family val="2"/>
        <charset val="238"/>
      </rPr>
      <t>Hydrangea paniculata</t>
    </r>
    <r>
      <rPr>
        <sz val="10"/>
        <color theme="1"/>
        <rFont val="Arial"/>
        <family val="2"/>
        <charset val="238"/>
      </rPr>
      <t xml:space="preserve"> ´Polar Bear´</t>
    </r>
  </si>
  <si>
    <r>
      <rPr>
        <i/>
        <sz val="10"/>
        <color theme="1"/>
        <rFont val="Arial"/>
        <family val="2"/>
        <charset val="238"/>
      </rPr>
      <t xml:space="preserve">Hydrangea  paniculata </t>
    </r>
    <r>
      <rPr>
        <sz val="10"/>
        <color theme="1"/>
        <rFont val="Arial"/>
        <family val="2"/>
        <charset val="238"/>
      </rPr>
      <t>´Limelight´</t>
    </r>
  </si>
  <si>
    <r>
      <rPr>
        <i/>
        <sz val="10"/>
        <color theme="1"/>
        <rFont val="Arial"/>
        <family val="2"/>
        <charset val="238"/>
      </rPr>
      <t xml:space="preserve">Hydrangea paniculata </t>
    </r>
    <r>
      <rPr>
        <sz val="10"/>
        <color theme="1"/>
        <rFont val="Arial"/>
        <family val="2"/>
        <charset val="238"/>
      </rPr>
      <t>´Wim´s Red´</t>
    </r>
  </si>
  <si>
    <r>
      <rPr>
        <i/>
        <sz val="10"/>
        <color theme="1"/>
        <rFont val="Arial"/>
        <family val="2"/>
        <charset val="238"/>
      </rPr>
      <t xml:space="preserve">Hydrangea arborescens </t>
    </r>
    <r>
      <rPr>
        <sz val="10"/>
        <color theme="1"/>
        <rFont val="Arial"/>
        <family val="2"/>
        <charset val="238"/>
      </rPr>
      <t xml:space="preserve">´Annabelle Strong´ </t>
    </r>
  </si>
  <si>
    <r>
      <rPr>
        <i/>
        <sz val="10"/>
        <color theme="1"/>
        <rFont val="Arial"/>
        <family val="2"/>
        <charset val="238"/>
      </rPr>
      <t>Viburnum</t>
    </r>
    <r>
      <rPr>
        <sz val="10"/>
        <color theme="1"/>
        <rFont val="Arial"/>
        <family val="2"/>
        <charset val="238"/>
      </rPr>
      <t xml:space="preserve"> x </t>
    </r>
    <r>
      <rPr>
        <i/>
        <sz val="10"/>
        <color theme="1"/>
        <rFont val="Arial"/>
        <family val="2"/>
        <charset val="238"/>
      </rPr>
      <t xml:space="preserve">pragense </t>
    </r>
  </si>
  <si>
    <r>
      <rPr>
        <i/>
        <sz val="10"/>
        <color theme="1"/>
        <rFont val="Arial"/>
        <family val="2"/>
        <charset val="238"/>
      </rPr>
      <t xml:space="preserve">Rosa </t>
    </r>
    <r>
      <rPr>
        <sz val="10"/>
        <color theme="1"/>
        <rFont val="Arial"/>
        <family val="2"/>
        <charset val="238"/>
      </rPr>
      <t>´Sommerwind´</t>
    </r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</si>
  <si>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</si>
  <si>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r>
      <t>Výkop jámy, objem do 1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50% výměna zeminy</t>
    </r>
  </si>
  <si>
    <r>
      <t>Výkop jámy, objem do 1,5 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50% výměna zeminy</t>
    </r>
  </si>
  <si>
    <r>
      <t>Výkop jámy, objem 0,125-0,25m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50% výměna zeminy</t>
    </r>
  </si>
  <si>
    <r>
      <t>Výkop jámy o objemu 0,025-0,05 m</t>
    </r>
    <r>
      <rPr>
        <vertAlign val="superscript"/>
        <sz val="10"/>
        <color theme="1"/>
        <rFont val="Arial"/>
        <family val="2"/>
        <charset val="238"/>
      </rPr>
      <t xml:space="preserve">3, </t>
    </r>
    <r>
      <rPr>
        <sz val="10"/>
        <color theme="1"/>
        <rFont val="Arial"/>
        <family val="2"/>
        <charset val="238"/>
      </rPr>
      <t>100% výměna zeminy</t>
    </r>
  </si>
  <si>
    <r>
      <t>Aplikace půdního kondicionéru 1,5kg/ 1m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substrátu, Terracottem Arbor</t>
    </r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</si>
  <si>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</si>
  <si>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t>Velikost / četnost</t>
  </si>
  <si>
    <t>Dovoz vody pro zálivku rostlin / do 1 km</t>
  </si>
  <si>
    <t>Zalití vodou, strom 100 l/ks; tis, keř 25 l/ks</t>
  </si>
  <si>
    <r>
      <t>Půdní kondicionér Terracottem arbor 1,5kg /     1 m</t>
    </r>
    <r>
      <rPr>
        <vertAlign val="superscript"/>
        <sz val="10"/>
        <color theme="1"/>
        <rFont val="Arial"/>
        <family val="2"/>
        <charset val="238"/>
      </rPr>
      <t>3</t>
    </r>
  </si>
  <si>
    <t>Příloha č. 5 - Položkový rozpočet</t>
  </si>
  <si>
    <t>Výsadba popínavých rostlin</t>
  </si>
  <si>
    <t>2 L</t>
  </si>
  <si>
    <t>K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</si>
</sst>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2" fillId="0" borderId="8" xfId="0" applyFont="1" applyBorder="1"/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3" fillId="0" borderId="3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1" xfId="0" applyFont="1" applyBorder="1"/>
    <xf numFmtId="44" fontId="2" fillId="0" borderId="1" xfId="0" applyNumberFormat="1" applyFont="1" applyBorder="1"/>
    <xf numFmtId="44" fontId="2" fillId="0" borderId="1" xfId="0" applyNumberFormat="1" applyFont="1" applyBorder="1" applyAlignment="1">
      <alignment wrapText="1"/>
    </xf>
    <xf numFmtId="44" fontId="2" fillId="0" borderId="8" xfId="0" applyNumberFormat="1" applyFont="1" applyBorder="1"/>
    <xf numFmtId="44" fontId="2" fillId="0" borderId="8" xfId="0" applyNumberFormat="1" applyFont="1" applyBorder="1" applyAlignment="1">
      <alignment wrapText="1"/>
    </xf>
    <xf numFmtId="44" fontId="2" fillId="0" borderId="11" xfId="0" applyNumberFormat="1" applyFont="1" applyBorder="1"/>
    <xf numFmtId="44" fontId="3" fillId="0" borderId="7" xfId="0" applyNumberFormat="1" applyFont="1" applyBorder="1"/>
    <xf numFmtId="44" fontId="3" fillId="0" borderId="7" xfId="0" applyNumberFormat="1" applyFont="1" applyBorder="1" applyAlignment="1">
      <alignment wrapText="1"/>
    </xf>
    <xf numFmtId="44" fontId="3" fillId="0" borderId="10" xfId="0" applyNumberFormat="1" applyFont="1" applyBorder="1"/>
    <xf numFmtId="44" fontId="3" fillId="0" borderId="3" xfId="0" applyNumberFormat="1" applyFont="1" applyBorder="1"/>
    <xf numFmtId="44" fontId="2" fillId="0" borderId="3" xfId="0" applyNumberFormat="1" applyFont="1" applyBorder="1"/>
    <xf numFmtId="0" fontId="2" fillId="0" borderId="1" xfId="0" applyFont="1" applyBorder="1" applyAlignment="1">
      <alignment wrapText="1"/>
    </xf>
    <xf numFmtId="0" fontId="3" fillId="0" borderId="8" xfId="0" applyFont="1" applyBorder="1"/>
    <xf numFmtId="44" fontId="3" fillId="0" borderId="8" xfId="0" applyNumberFormat="1" applyFont="1" applyBorder="1"/>
    <xf numFmtId="44" fontId="3" fillId="0" borderId="8" xfId="0" applyNumberFormat="1" applyFont="1" applyBorder="1" applyAlignment="1">
      <alignment wrapText="1"/>
    </xf>
    <xf numFmtId="44" fontId="3" fillId="0" borderId="3" xfId="0" applyNumberFormat="1" applyFont="1" applyBorder="1" applyAlignment="1">
      <alignment wrapText="1"/>
    </xf>
    <xf numFmtId="0" fontId="3" fillId="0" borderId="1" xfId="0" applyFont="1" applyBorder="1"/>
    <xf numFmtId="44" fontId="3" fillId="0" borderId="1" xfId="0" applyNumberFormat="1" applyFont="1" applyBorder="1"/>
    <xf numFmtId="44" fontId="3" fillId="0" borderId="1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44" fontId="2" fillId="0" borderId="3" xfId="0" applyNumberFormat="1" applyFont="1" applyBorder="1" applyAlignment="1">
      <alignment wrapText="1"/>
    </xf>
    <xf numFmtId="0" fontId="2" fillId="0" borderId="2" xfId="0" applyFont="1" applyBorder="1"/>
    <xf numFmtId="0" fontId="3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44" fontId="2" fillId="0" borderId="2" xfId="0" applyNumberFormat="1" applyFont="1" applyBorder="1" applyAlignment="1">
      <alignment wrapText="1"/>
    </xf>
    <xf numFmtId="44" fontId="2" fillId="0" borderId="2" xfId="0" applyNumberFormat="1" applyFont="1" applyBorder="1"/>
    <xf numFmtId="0" fontId="3" fillId="0" borderId="4" xfId="0" applyFont="1" applyFill="1" applyBorder="1" applyAlignment="1">
      <alignment wrapText="1"/>
    </xf>
    <xf numFmtId="0" fontId="3" fillId="0" borderId="5" xfId="0" applyFont="1" applyBorder="1"/>
    <xf numFmtId="44" fontId="3" fillId="0" borderId="5" xfId="0" applyNumberFormat="1" applyFont="1" applyBorder="1" applyAlignment="1">
      <alignment wrapText="1"/>
    </xf>
    <xf numFmtId="44" fontId="3" fillId="0" borderId="5" xfId="0" applyNumberFormat="1" applyFont="1" applyBorder="1"/>
    <xf numFmtId="44" fontId="3" fillId="0" borderId="13" xfId="0" applyNumberFormat="1" applyFont="1" applyBorder="1"/>
    <xf numFmtId="0" fontId="1" fillId="0" borderId="0" xfId="0" applyFont="1" applyAlignment="1">
      <alignment wrapText="1"/>
    </xf>
    <xf numFmtId="0" fontId="2" fillId="0" borderId="1" xfId="0" applyFont="1" applyFill="1" applyBorder="1"/>
    <xf numFmtId="0" fontId="2" fillId="0" borderId="8" xfId="0" applyFont="1" applyFill="1" applyBorder="1"/>
    <xf numFmtId="0" fontId="3" fillId="0" borderId="7" xfId="0" applyFont="1" applyFill="1" applyBorder="1"/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right"/>
    </xf>
    <xf numFmtId="0" fontId="2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wrapText="1"/>
    </xf>
    <xf numFmtId="0" fontId="2" fillId="0" borderId="8" xfId="0" applyFont="1" applyFill="1" applyBorder="1" applyAlignment="1" applyProtection="1">
      <alignment horizontal="right"/>
    </xf>
    <xf numFmtId="0" fontId="3" fillId="0" borderId="7" xfId="0" applyFont="1" applyFill="1" applyBorder="1" applyAlignment="1" applyProtection="1">
      <alignment wrapText="1"/>
    </xf>
    <xf numFmtId="0" fontId="3" fillId="0" borderId="6" xfId="0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0" fontId="3" fillId="0" borderId="8" xfId="0" applyFont="1" applyBorder="1" applyAlignment="1" applyProtection="1">
      <alignment horizontal="right"/>
    </xf>
    <xf numFmtId="0" fontId="3" fillId="0" borderId="3" xfId="0" applyFont="1" applyBorder="1" applyAlignment="1" applyProtection="1">
      <alignment wrapText="1"/>
    </xf>
    <xf numFmtId="0" fontId="3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wrapText="1"/>
    </xf>
    <xf numFmtId="0" fontId="2" fillId="0" borderId="3" xfId="0" applyFont="1" applyBorder="1" applyAlignment="1" applyProtection="1">
      <alignment horizontal="right"/>
    </xf>
    <xf numFmtId="0" fontId="3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2" xfId="0" applyFont="1" applyBorder="1" applyAlignment="1" applyProtection="1">
      <alignment horizontal="right"/>
    </xf>
    <xf numFmtId="0" fontId="2" fillId="0" borderId="12" xfId="0" applyFont="1" applyBorder="1" applyAlignment="1" applyProtection="1">
      <alignment wrapText="1"/>
    </xf>
    <xf numFmtId="0" fontId="2" fillId="0" borderId="2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3" fillId="0" borderId="5" xfId="0" applyFont="1" applyBorder="1" applyAlignment="1" applyProtection="1">
      <alignment horizontal="right"/>
    </xf>
    <xf numFmtId="44" fontId="2" fillId="0" borderId="1" xfId="0" applyNumberFormat="1" applyFont="1" applyBorder="1" applyProtection="1">
      <protection locked="0"/>
    </xf>
    <xf numFmtId="44" fontId="2" fillId="0" borderId="8" xfId="0" applyNumberFormat="1" applyFont="1" applyBorder="1" applyProtection="1">
      <protection locked="0"/>
    </xf>
    <xf numFmtId="44" fontId="3" fillId="0" borderId="8" xfId="0" applyNumberFormat="1" applyFont="1" applyBorder="1" applyProtection="1">
      <protection locked="0"/>
    </xf>
    <xf numFmtId="44" fontId="2" fillId="0" borderId="3" xfId="0" applyNumberFormat="1" applyFont="1" applyBorder="1" applyProtection="1">
      <protection locked="0"/>
    </xf>
    <xf numFmtId="44" fontId="3" fillId="0" borderId="7" xfId="0" applyNumberFormat="1" applyFont="1" applyBorder="1" applyProtection="1"/>
    <xf numFmtId="44" fontId="3" fillId="0" borderId="8" xfId="0" applyNumberFormat="1" applyFont="1" applyBorder="1" applyProtection="1"/>
    <xf numFmtId="44" fontId="3" fillId="0" borderId="3" xfId="0" applyNumberFormat="1" applyFont="1" applyBorder="1" applyProtection="1"/>
    <xf numFmtId="44" fontId="3" fillId="0" borderId="1" xfId="0" applyNumberFormat="1" applyFont="1" applyBorder="1" applyProtection="1"/>
    <xf numFmtId="0" fontId="2" fillId="0" borderId="8" xfId="0" applyFont="1" applyBorder="1" applyProtection="1"/>
    <xf numFmtId="0" fontId="3" fillId="0" borderId="3" xfId="0" applyFont="1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3" fillId="0" borderId="5" xfId="0" applyFont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FDFD-5B71-4BCA-9F2B-B66CE899D56B}">
  <dimension ref="A1:H83"/>
  <sheetViews>
    <sheetView tabSelected="1" workbookViewId="0">
      <selection activeCell="O72" sqref="O72"/>
    </sheetView>
  </sheetViews>
  <sheetFormatPr defaultRowHeight="15" x14ac:dyDescent="0.25"/>
  <cols>
    <col min="1" max="1" width="39.42578125" style="1" customWidth="1"/>
    <col min="2" max="2" width="10.5703125" style="1" customWidth="1"/>
    <col min="3" max="3" width="8.42578125" style="40" customWidth="1"/>
    <col min="4" max="4" width="8.140625" customWidth="1"/>
    <col min="5" max="5" width="15.28515625" customWidth="1"/>
    <col min="6" max="6" width="15.42578125" style="1" customWidth="1"/>
    <col min="7" max="7" width="14.7109375" customWidth="1"/>
    <col min="8" max="8" width="17.7109375" customWidth="1"/>
  </cols>
  <sheetData>
    <row r="1" spans="1:8" x14ac:dyDescent="0.25">
      <c r="A1" s="48" t="s">
        <v>91</v>
      </c>
    </row>
    <row r="3" spans="1:8" ht="26.25" thickBot="1" x14ac:dyDescent="0.3">
      <c r="A3" s="27" t="s">
        <v>0</v>
      </c>
      <c r="B3" s="4" t="s">
        <v>87</v>
      </c>
      <c r="C3" s="38" t="s">
        <v>22</v>
      </c>
      <c r="D3" s="3" t="s">
        <v>23</v>
      </c>
      <c r="E3" s="3" t="s">
        <v>24</v>
      </c>
      <c r="F3" s="4" t="s">
        <v>25</v>
      </c>
      <c r="G3" s="3" t="s">
        <v>26</v>
      </c>
      <c r="H3" s="3" t="s">
        <v>27</v>
      </c>
    </row>
    <row r="4" spans="1:8" x14ac:dyDescent="0.25">
      <c r="A4" s="30" t="s">
        <v>44</v>
      </c>
      <c r="B4" s="7"/>
      <c r="C4" s="39"/>
      <c r="D4" s="6"/>
      <c r="E4" s="6"/>
      <c r="F4" s="7"/>
      <c r="G4" s="6"/>
      <c r="H4" s="6"/>
    </row>
    <row r="5" spans="1:8" ht="26.25" x14ac:dyDescent="0.25">
      <c r="A5" s="19" t="s">
        <v>66</v>
      </c>
      <c r="B5" s="52" t="s">
        <v>52</v>
      </c>
      <c r="C5" s="53" t="s">
        <v>1</v>
      </c>
      <c r="D5" s="8">
        <v>1</v>
      </c>
      <c r="E5" s="79">
        <v>0</v>
      </c>
      <c r="F5" s="10">
        <f>D5*E5</f>
        <v>0</v>
      </c>
      <c r="G5" s="9">
        <f>F5*0.21</f>
        <v>0</v>
      </c>
      <c r="H5" s="9">
        <f>F5+G5</f>
        <v>0</v>
      </c>
    </row>
    <row r="6" spans="1:8" x14ac:dyDescent="0.25">
      <c r="A6" s="19" t="s">
        <v>67</v>
      </c>
      <c r="B6" s="52" t="s">
        <v>2</v>
      </c>
      <c r="C6" s="53" t="s">
        <v>1</v>
      </c>
      <c r="D6" s="8">
        <v>1</v>
      </c>
      <c r="E6" s="79">
        <v>0</v>
      </c>
      <c r="F6" s="10">
        <f t="shared" ref="F6:F28" si="0">D6*E6</f>
        <v>0</v>
      </c>
      <c r="G6" s="9">
        <f t="shared" ref="G6:G34" si="1">F6*0.21</f>
        <v>0</v>
      </c>
      <c r="H6" s="9">
        <f t="shared" ref="H6:H34" si="2">F6+G6</f>
        <v>0</v>
      </c>
    </row>
    <row r="7" spans="1:8" x14ac:dyDescent="0.25">
      <c r="A7" s="31" t="s">
        <v>3</v>
      </c>
      <c r="B7" s="52" t="s">
        <v>2</v>
      </c>
      <c r="C7" s="53" t="s">
        <v>1</v>
      </c>
      <c r="D7" s="8">
        <v>1</v>
      </c>
      <c r="E7" s="79">
        <v>0</v>
      </c>
      <c r="F7" s="10">
        <f t="shared" si="0"/>
        <v>0</v>
      </c>
      <c r="G7" s="9">
        <f t="shared" si="1"/>
        <v>0</v>
      </c>
      <c r="H7" s="9">
        <f t="shared" si="2"/>
        <v>0</v>
      </c>
    </row>
    <row r="8" spans="1:8" x14ac:dyDescent="0.25">
      <c r="A8" s="31" t="s">
        <v>4</v>
      </c>
      <c r="B8" s="52" t="s">
        <v>5</v>
      </c>
      <c r="C8" s="53" t="s">
        <v>1</v>
      </c>
      <c r="D8" s="8">
        <v>1</v>
      </c>
      <c r="E8" s="79">
        <v>0</v>
      </c>
      <c r="F8" s="10">
        <f t="shared" si="0"/>
        <v>0</v>
      </c>
      <c r="G8" s="9">
        <f t="shared" si="1"/>
        <v>0</v>
      </c>
      <c r="H8" s="9">
        <f t="shared" si="2"/>
        <v>0</v>
      </c>
    </row>
    <row r="9" spans="1:8" x14ac:dyDescent="0.25">
      <c r="A9" s="31" t="s">
        <v>46</v>
      </c>
      <c r="B9" s="52" t="s">
        <v>5</v>
      </c>
      <c r="C9" s="53" t="s">
        <v>1</v>
      </c>
      <c r="D9" s="8">
        <v>1</v>
      </c>
      <c r="E9" s="79">
        <v>0</v>
      </c>
      <c r="F9" s="10">
        <f t="shared" si="0"/>
        <v>0</v>
      </c>
      <c r="G9" s="9">
        <f t="shared" si="1"/>
        <v>0</v>
      </c>
      <c r="H9" s="9">
        <f t="shared" si="2"/>
        <v>0</v>
      </c>
    </row>
    <row r="10" spans="1:8" x14ac:dyDescent="0.25">
      <c r="A10" s="31" t="s">
        <v>6</v>
      </c>
      <c r="B10" s="52" t="s">
        <v>2</v>
      </c>
      <c r="C10" s="53" t="s">
        <v>1</v>
      </c>
      <c r="D10" s="8">
        <v>3</v>
      </c>
      <c r="E10" s="79">
        <v>0</v>
      </c>
      <c r="F10" s="10">
        <f t="shared" si="0"/>
        <v>0</v>
      </c>
      <c r="G10" s="9">
        <f t="shared" si="1"/>
        <v>0</v>
      </c>
      <c r="H10" s="9">
        <f t="shared" si="2"/>
        <v>0</v>
      </c>
    </row>
    <row r="11" spans="1:8" x14ac:dyDescent="0.25">
      <c r="A11" s="19" t="s">
        <v>68</v>
      </c>
      <c r="B11" s="52" t="s">
        <v>2</v>
      </c>
      <c r="C11" s="53" t="s">
        <v>1</v>
      </c>
      <c r="D11" s="8">
        <v>2</v>
      </c>
      <c r="E11" s="79">
        <v>0</v>
      </c>
      <c r="F11" s="10">
        <f t="shared" si="0"/>
        <v>0</v>
      </c>
      <c r="G11" s="9">
        <f t="shared" si="1"/>
        <v>0</v>
      </c>
      <c r="H11" s="9">
        <f t="shared" si="2"/>
        <v>0</v>
      </c>
    </row>
    <row r="12" spans="1:8" x14ac:dyDescent="0.25">
      <c r="A12" s="19" t="s">
        <v>69</v>
      </c>
      <c r="B12" s="52" t="s">
        <v>2</v>
      </c>
      <c r="C12" s="53" t="s">
        <v>1</v>
      </c>
      <c r="D12" s="8">
        <v>2</v>
      </c>
      <c r="E12" s="79">
        <v>0</v>
      </c>
      <c r="F12" s="10">
        <f t="shared" si="0"/>
        <v>0</v>
      </c>
      <c r="G12" s="9">
        <f t="shared" si="1"/>
        <v>0</v>
      </c>
      <c r="H12" s="9">
        <f t="shared" si="2"/>
        <v>0</v>
      </c>
    </row>
    <row r="13" spans="1:8" x14ac:dyDescent="0.25">
      <c r="A13" s="31" t="s">
        <v>33</v>
      </c>
      <c r="B13" s="52" t="s">
        <v>2</v>
      </c>
      <c r="C13" s="53" t="s">
        <v>1</v>
      </c>
      <c r="D13" s="8">
        <v>1</v>
      </c>
      <c r="E13" s="79">
        <v>0</v>
      </c>
      <c r="F13" s="10">
        <f t="shared" si="0"/>
        <v>0</v>
      </c>
      <c r="G13" s="9">
        <f t="shared" si="1"/>
        <v>0</v>
      </c>
      <c r="H13" s="9">
        <f t="shared" si="2"/>
        <v>0</v>
      </c>
    </row>
    <row r="14" spans="1:8" x14ac:dyDescent="0.25">
      <c r="A14" s="19" t="s">
        <v>70</v>
      </c>
      <c r="B14" s="52" t="s">
        <v>5</v>
      </c>
      <c r="C14" s="53" t="s">
        <v>1</v>
      </c>
      <c r="D14" s="8">
        <v>2</v>
      </c>
      <c r="E14" s="79">
        <v>0</v>
      </c>
      <c r="F14" s="10">
        <f t="shared" si="0"/>
        <v>0</v>
      </c>
      <c r="G14" s="9">
        <f t="shared" si="1"/>
        <v>0</v>
      </c>
      <c r="H14" s="9">
        <f t="shared" si="2"/>
        <v>0</v>
      </c>
    </row>
    <row r="15" spans="1:8" x14ac:dyDescent="0.25">
      <c r="A15" s="31" t="s">
        <v>7</v>
      </c>
      <c r="B15" s="52" t="s">
        <v>8</v>
      </c>
      <c r="C15" s="53" t="s">
        <v>1</v>
      </c>
      <c r="D15" s="8">
        <v>2</v>
      </c>
      <c r="E15" s="79">
        <v>0</v>
      </c>
      <c r="F15" s="10">
        <f t="shared" si="0"/>
        <v>0</v>
      </c>
      <c r="G15" s="9">
        <f t="shared" si="1"/>
        <v>0</v>
      </c>
      <c r="H15" s="9">
        <f t="shared" si="2"/>
        <v>0</v>
      </c>
    </row>
    <row r="16" spans="1:8" x14ac:dyDescent="0.25">
      <c r="A16" s="31" t="s">
        <v>9</v>
      </c>
      <c r="B16" s="52" t="s">
        <v>2</v>
      </c>
      <c r="C16" s="53" t="s">
        <v>1</v>
      </c>
      <c r="D16" s="8">
        <v>2</v>
      </c>
      <c r="E16" s="79">
        <v>0</v>
      </c>
      <c r="F16" s="10">
        <f t="shared" si="0"/>
        <v>0</v>
      </c>
      <c r="G16" s="9">
        <f t="shared" si="1"/>
        <v>0</v>
      </c>
      <c r="H16" s="9">
        <f t="shared" si="2"/>
        <v>0</v>
      </c>
    </row>
    <row r="17" spans="1:8" x14ac:dyDescent="0.25">
      <c r="A17" s="19" t="s">
        <v>71</v>
      </c>
      <c r="B17" s="52" t="s">
        <v>10</v>
      </c>
      <c r="C17" s="53" t="s">
        <v>1</v>
      </c>
      <c r="D17" s="8">
        <v>2</v>
      </c>
      <c r="E17" s="79">
        <v>0</v>
      </c>
      <c r="F17" s="10">
        <f t="shared" si="0"/>
        <v>0</v>
      </c>
      <c r="G17" s="9">
        <f t="shared" si="1"/>
        <v>0</v>
      </c>
      <c r="H17" s="9">
        <f t="shared" si="2"/>
        <v>0</v>
      </c>
    </row>
    <row r="18" spans="1:8" x14ac:dyDescent="0.25">
      <c r="A18" s="31" t="s">
        <v>11</v>
      </c>
      <c r="B18" s="52" t="s">
        <v>53</v>
      </c>
      <c r="C18" s="53" t="s">
        <v>1</v>
      </c>
      <c r="D18" s="8">
        <v>3</v>
      </c>
      <c r="E18" s="79">
        <v>0</v>
      </c>
      <c r="F18" s="10">
        <f t="shared" si="0"/>
        <v>0</v>
      </c>
      <c r="G18" s="9">
        <f t="shared" si="1"/>
        <v>0</v>
      </c>
      <c r="H18" s="9">
        <f t="shared" si="2"/>
        <v>0</v>
      </c>
    </row>
    <row r="19" spans="1:8" x14ac:dyDescent="0.25">
      <c r="A19" s="19" t="s">
        <v>72</v>
      </c>
      <c r="B19" s="52" t="s">
        <v>57</v>
      </c>
      <c r="C19" s="53" t="s">
        <v>1</v>
      </c>
      <c r="D19" s="8">
        <v>42</v>
      </c>
      <c r="E19" s="79">
        <v>0</v>
      </c>
      <c r="F19" s="10">
        <f t="shared" si="0"/>
        <v>0</v>
      </c>
      <c r="G19" s="9">
        <f t="shared" si="1"/>
        <v>0</v>
      </c>
      <c r="H19" s="9">
        <f t="shared" si="2"/>
        <v>0</v>
      </c>
    </row>
    <row r="20" spans="1:8" x14ac:dyDescent="0.25">
      <c r="A20" s="19" t="s">
        <v>73</v>
      </c>
      <c r="B20" s="52" t="s">
        <v>58</v>
      </c>
      <c r="C20" s="53" t="s">
        <v>1</v>
      </c>
      <c r="D20" s="8">
        <v>342</v>
      </c>
      <c r="E20" s="79">
        <v>0</v>
      </c>
      <c r="F20" s="10">
        <f t="shared" si="0"/>
        <v>0</v>
      </c>
      <c r="G20" s="9">
        <f t="shared" si="1"/>
        <v>0</v>
      </c>
      <c r="H20" s="9">
        <f t="shared" si="2"/>
        <v>0</v>
      </c>
    </row>
    <row r="21" spans="1:8" x14ac:dyDescent="0.25">
      <c r="A21" s="19" t="s">
        <v>74</v>
      </c>
      <c r="B21" s="52" t="s">
        <v>58</v>
      </c>
      <c r="C21" s="53" t="s">
        <v>1</v>
      </c>
      <c r="D21" s="8">
        <v>153</v>
      </c>
      <c r="E21" s="79">
        <v>0</v>
      </c>
      <c r="F21" s="10">
        <f t="shared" si="0"/>
        <v>0</v>
      </c>
      <c r="G21" s="9">
        <f t="shared" si="1"/>
        <v>0</v>
      </c>
      <c r="H21" s="9">
        <f t="shared" si="2"/>
        <v>0</v>
      </c>
    </row>
    <row r="22" spans="1:8" x14ac:dyDescent="0.25">
      <c r="A22" s="19" t="s">
        <v>75</v>
      </c>
      <c r="B22" s="52" t="s">
        <v>58</v>
      </c>
      <c r="C22" s="53" t="s">
        <v>1</v>
      </c>
      <c r="D22" s="8">
        <v>354</v>
      </c>
      <c r="E22" s="79">
        <v>0</v>
      </c>
      <c r="F22" s="10">
        <f t="shared" si="0"/>
        <v>0</v>
      </c>
      <c r="G22" s="9">
        <f t="shared" si="1"/>
        <v>0</v>
      </c>
      <c r="H22" s="9">
        <f t="shared" si="2"/>
        <v>0</v>
      </c>
    </row>
    <row r="23" spans="1:8" x14ac:dyDescent="0.25">
      <c r="A23" s="19" t="s">
        <v>76</v>
      </c>
      <c r="B23" s="52" t="s">
        <v>58</v>
      </c>
      <c r="C23" s="53" t="s">
        <v>1</v>
      </c>
      <c r="D23" s="8">
        <v>66</v>
      </c>
      <c r="E23" s="79">
        <v>0</v>
      </c>
      <c r="F23" s="10">
        <f t="shared" si="0"/>
        <v>0</v>
      </c>
      <c r="G23" s="9">
        <f t="shared" si="1"/>
        <v>0</v>
      </c>
      <c r="H23" s="9">
        <f t="shared" si="2"/>
        <v>0</v>
      </c>
    </row>
    <row r="24" spans="1:8" x14ac:dyDescent="0.25">
      <c r="A24" s="19" t="s">
        <v>77</v>
      </c>
      <c r="B24" s="52" t="s">
        <v>58</v>
      </c>
      <c r="C24" s="53" t="s">
        <v>1</v>
      </c>
      <c r="D24" s="8">
        <v>111</v>
      </c>
      <c r="E24" s="79">
        <v>0</v>
      </c>
      <c r="F24" s="10">
        <f t="shared" si="0"/>
        <v>0</v>
      </c>
      <c r="G24" s="9">
        <f t="shared" si="1"/>
        <v>0</v>
      </c>
      <c r="H24" s="9">
        <f t="shared" si="2"/>
        <v>0</v>
      </c>
    </row>
    <row r="25" spans="1:8" ht="15" customHeight="1" x14ac:dyDescent="0.25">
      <c r="A25" s="19" t="s">
        <v>78</v>
      </c>
      <c r="B25" s="52" t="s">
        <v>59</v>
      </c>
      <c r="C25" s="53" t="s">
        <v>1</v>
      </c>
      <c r="D25" s="8">
        <v>10</v>
      </c>
      <c r="E25" s="79">
        <v>0</v>
      </c>
      <c r="F25" s="10">
        <f t="shared" si="0"/>
        <v>0</v>
      </c>
      <c r="G25" s="9">
        <f t="shared" si="1"/>
        <v>0</v>
      </c>
      <c r="H25" s="9">
        <f t="shared" si="2"/>
        <v>0</v>
      </c>
    </row>
    <row r="26" spans="1:8" x14ac:dyDescent="0.25">
      <c r="A26" s="31" t="s">
        <v>28</v>
      </c>
      <c r="B26" s="52" t="s">
        <v>60</v>
      </c>
      <c r="C26" s="53" t="s">
        <v>1</v>
      </c>
      <c r="D26" s="8">
        <v>40</v>
      </c>
      <c r="E26" s="79">
        <v>0</v>
      </c>
      <c r="F26" s="10">
        <f t="shared" si="0"/>
        <v>0</v>
      </c>
      <c r="G26" s="9">
        <f t="shared" si="1"/>
        <v>0</v>
      </c>
      <c r="H26" s="9">
        <f t="shared" si="2"/>
        <v>0</v>
      </c>
    </row>
    <row r="27" spans="1:8" x14ac:dyDescent="0.25">
      <c r="A27" s="19" t="s">
        <v>79</v>
      </c>
      <c r="B27" s="54" t="s">
        <v>93</v>
      </c>
      <c r="C27" s="55" t="s">
        <v>1</v>
      </c>
      <c r="D27" s="49">
        <v>42</v>
      </c>
      <c r="E27" s="79">
        <v>0</v>
      </c>
      <c r="F27" s="10">
        <f t="shared" si="0"/>
        <v>0</v>
      </c>
      <c r="G27" s="9">
        <f t="shared" si="1"/>
        <v>0</v>
      </c>
      <c r="H27" s="9">
        <f t="shared" si="2"/>
        <v>0</v>
      </c>
    </row>
    <row r="28" spans="1:8" ht="15.75" thickBot="1" x14ac:dyDescent="0.3">
      <c r="A28" s="32" t="s">
        <v>12</v>
      </c>
      <c r="B28" s="56" t="s">
        <v>94</v>
      </c>
      <c r="C28" s="57" t="s">
        <v>1</v>
      </c>
      <c r="D28" s="50">
        <v>130</v>
      </c>
      <c r="E28" s="80">
        <v>0</v>
      </c>
      <c r="F28" s="12">
        <f t="shared" si="0"/>
        <v>0</v>
      </c>
      <c r="G28" s="13">
        <f t="shared" si="1"/>
        <v>0</v>
      </c>
      <c r="H28" s="11">
        <f t="shared" si="2"/>
        <v>0</v>
      </c>
    </row>
    <row r="29" spans="1:8" x14ac:dyDescent="0.25">
      <c r="A29" s="33" t="s">
        <v>29</v>
      </c>
      <c r="B29" s="58"/>
      <c r="C29" s="59"/>
      <c r="D29" s="51"/>
      <c r="E29" s="83"/>
      <c r="F29" s="15">
        <f>SUM(F5:F28)</f>
        <v>0</v>
      </c>
      <c r="G29" s="16">
        <f>SUM(G5:G28)</f>
        <v>0</v>
      </c>
      <c r="H29" s="14">
        <f>SUM(H5:H28)</f>
        <v>0</v>
      </c>
    </row>
    <row r="30" spans="1:8" x14ac:dyDescent="0.25">
      <c r="A30" s="34"/>
      <c r="B30" s="60"/>
      <c r="C30" s="59"/>
      <c r="D30" s="51"/>
      <c r="E30" s="83"/>
      <c r="F30" s="15"/>
      <c r="G30" s="16"/>
      <c r="H30" s="17"/>
    </row>
    <row r="31" spans="1:8" x14ac:dyDescent="0.25">
      <c r="A31" s="19" t="s">
        <v>30</v>
      </c>
      <c r="B31" s="61"/>
      <c r="C31" s="55" t="s">
        <v>80</v>
      </c>
      <c r="D31" s="49">
        <v>476</v>
      </c>
      <c r="E31" s="79">
        <v>0</v>
      </c>
      <c r="F31" s="10">
        <f t="shared" ref="F31:F42" si="3">D31*E31</f>
        <v>0</v>
      </c>
      <c r="G31" s="9">
        <f>F31*0.21</f>
        <v>0</v>
      </c>
      <c r="H31" s="18">
        <f t="shared" ref="H31" si="4">F31+G31</f>
        <v>0</v>
      </c>
    </row>
    <row r="32" spans="1:8" ht="27.75" x14ac:dyDescent="0.25">
      <c r="A32" s="19" t="s">
        <v>81</v>
      </c>
      <c r="B32" s="54"/>
      <c r="C32" s="55" t="s">
        <v>1</v>
      </c>
      <c r="D32" s="49">
        <v>16</v>
      </c>
      <c r="E32" s="79">
        <v>0</v>
      </c>
      <c r="F32" s="10">
        <f t="shared" si="3"/>
        <v>0</v>
      </c>
      <c r="G32" s="9">
        <f t="shared" si="1"/>
        <v>0</v>
      </c>
      <c r="H32" s="9">
        <f t="shared" si="2"/>
        <v>0</v>
      </c>
    </row>
    <row r="33" spans="1:8" ht="27.75" x14ac:dyDescent="0.25">
      <c r="A33" s="19" t="s">
        <v>82</v>
      </c>
      <c r="B33" s="54"/>
      <c r="C33" s="55" t="s">
        <v>1</v>
      </c>
      <c r="D33" s="49">
        <v>8</v>
      </c>
      <c r="E33" s="79">
        <v>0</v>
      </c>
      <c r="F33" s="10">
        <f t="shared" si="3"/>
        <v>0</v>
      </c>
      <c r="G33" s="9">
        <f t="shared" si="1"/>
        <v>0</v>
      </c>
      <c r="H33" s="9">
        <f t="shared" si="2"/>
        <v>0</v>
      </c>
    </row>
    <row r="34" spans="1:8" ht="27.75" customHeight="1" x14ac:dyDescent="0.25">
      <c r="A34" s="19" t="s">
        <v>83</v>
      </c>
      <c r="B34" s="54"/>
      <c r="C34" s="55" t="s">
        <v>1</v>
      </c>
      <c r="D34" s="49">
        <v>52</v>
      </c>
      <c r="E34" s="79">
        <v>0</v>
      </c>
      <c r="F34" s="10">
        <f t="shared" si="3"/>
        <v>0</v>
      </c>
      <c r="G34" s="9">
        <f t="shared" si="1"/>
        <v>0</v>
      </c>
      <c r="H34" s="9">
        <f t="shared" si="2"/>
        <v>0</v>
      </c>
    </row>
    <row r="35" spans="1:8" ht="27.75" x14ac:dyDescent="0.25">
      <c r="A35" s="19" t="s">
        <v>84</v>
      </c>
      <c r="B35" s="61"/>
      <c r="C35" s="55" t="s">
        <v>1</v>
      </c>
      <c r="D35" s="49">
        <v>1248</v>
      </c>
      <c r="E35" s="79">
        <v>0</v>
      </c>
      <c r="F35" s="10">
        <f t="shared" si="3"/>
        <v>0</v>
      </c>
      <c r="G35" s="9">
        <f t="shared" ref="G35:G42" si="5">F35*0.21</f>
        <v>0</v>
      </c>
      <c r="H35" s="9">
        <f t="shared" ref="H35:H42" si="6">F35+G35</f>
        <v>0</v>
      </c>
    </row>
    <row r="36" spans="1:8" x14ac:dyDescent="0.25">
      <c r="A36" s="19" t="s">
        <v>50</v>
      </c>
      <c r="B36" s="54" t="s">
        <v>2</v>
      </c>
      <c r="C36" s="55" t="s">
        <v>1</v>
      </c>
      <c r="D36" s="49">
        <v>12</v>
      </c>
      <c r="E36" s="79">
        <v>0</v>
      </c>
      <c r="F36" s="10">
        <f t="shared" si="3"/>
        <v>0</v>
      </c>
      <c r="G36" s="9">
        <f t="shared" si="5"/>
        <v>0</v>
      </c>
      <c r="H36" s="9">
        <f t="shared" si="6"/>
        <v>0</v>
      </c>
    </row>
    <row r="37" spans="1:8" x14ac:dyDescent="0.25">
      <c r="A37" s="19" t="s">
        <v>51</v>
      </c>
      <c r="B37" s="54" t="s">
        <v>10</v>
      </c>
      <c r="C37" s="55" t="s">
        <v>1</v>
      </c>
      <c r="D37" s="49">
        <v>6</v>
      </c>
      <c r="E37" s="79">
        <v>0</v>
      </c>
      <c r="F37" s="10">
        <f t="shared" si="3"/>
        <v>0</v>
      </c>
      <c r="G37" s="9">
        <f t="shared" si="5"/>
        <v>0</v>
      </c>
      <c r="H37" s="9">
        <f t="shared" si="6"/>
        <v>0</v>
      </c>
    </row>
    <row r="38" spans="1:8" ht="26.25" x14ac:dyDescent="0.25">
      <c r="A38" s="19" t="s">
        <v>49</v>
      </c>
      <c r="B38" s="54" t="s">
        <v>56</v>
      </c>
      <c r="C38" s="55" t="s">
        <v>1</v>
      </c>
      <c r="D38" s="49">
        <v>3</v>
      </c>
      <c r="E38" s="79">
        <v>0</v>
      </c>
      <c r="F38" s="10">
        <f t="shared" si="3"/>
        <v>0</v>
      </c>
      <c r="G38" s="9">
        <f t="shared" si="5"/>
        <v>0</v>
      </c>
      <c r="H38" s="9">
        <f t="shared" si="6"/>
        <v>0</v>
      </c>
    </row>
    <row r="39" spans="1:8" x14ac:dyDescent="0.25">
      <c r="A39" s="19" t="s">
        <v>13</v>
      </c>
      <c r="B39" s="54" t="s">
        <v>53</v>
      </c>
      <c r="C39" s="55" t="s">
        <v>1</v>
      </c>
      <c r="D39" s="49">
        <v>3</v>
      </c>
      <c r="E39" s="79">
        <v>0</v>
      </c>
      <c r="F39" s="10">
        <f t="shared" si="3"/>
        <v>0</v>
      </c>
      <c r="G39" s="9">
        <f t="shared" si="5"/>
        <v>0</v>
      </c>
      <c r="H39" s="9">
        <f t="shared" si="6"/>
        <v>0</v>
      </c>
    </row>
    <row r="40" spans="1:8" x14ac:dyDescent="0.25">
      <c r="A40" s="19" t="s">
        <v>31</v>
      </c>
      <c r="B40" s="54" t="s">
        <v>57</v>
      </c>
      <c r="C40" s="55" t="s">
        <v>1</v>
      </c>
      <c r="D40" s="49">
        <v>42</v>
      </c>
      <c r="E40" s="79">
        <v>0</v>
      </c>
      <c r="F40" s="10">
        <f t="shared" si="3"/>
        <v>0</v>
      </c>
      <c r="G40" s="9">
        <f t="shared" si="5"/>
        <v>0</v>
      </c>
      <c r="H40" s="9">
        <f t="shared" si="6"/>
        <v>0</v>
      </c>
    </row>
    <row r="41" spans="1:8" x14ac:dyDescent="0.25">
      <c r="A41" s="19" t="s">
        <v>61</v>
      </c>
      <c r="B41" s="54" t="s">
        <v>58</v>
      </c>
      <c r="C41" s="55" t="s">
        <v>1</v>
      </c>
      <c r="D41" s="49">
        <v>1108</v>
      </c>
      <c r="E41" s="79">
        <v>0</v>
      </c>
      <c r="F41" s="10">
        <f t="shared" si="3"/>
        <v>0</v>
      </c>
      <c r="G41" s="9">
        <f t="shared" si="5"/>
        <v>0</v>
      </c>
      <c r="H41" s="9">
        <f t="shared" si="6"/>
        <v>0</v>
      </c>
    </row>
    <row r="42" spans="1:8" ht="26.25" x14ac:dyDescent="0.25">
      <c r="A42" s="19" t="s">
        <v>61</v>
      </c>
      <c r="B42" s="54" t="s">
        <v>59</v>
      </c>
      <c r="C42" s="55" t="s">
        <v>1</v>
      </c>
      <c r="D42" s="49">
        <v>10</v>
      </c>
      <c r="E42" s="79">
        <v>0</v>
      </c>
      <c r="F42" s="10">
        <f t="shared" si="3"/>
        <v>0</v>
      </c>
      <c r="G42" s="9">
        <f t="shared" si="5"/>
        <v>0</v>
      </c>
      <c r="H42" s="9">
        <f t="shared" si="6"/>
        <v>0</v>
      </c>
    </row>
    <row r="43" spans="1:8" x14ac:dyDescent="0.25">
      <c r="A43" s="19" t="s">
        <v>92</v>
      </c>
      <c r="B43" s="54" t="s">
        <v>94</v>
      </c>
      <c r="C43" s="55" t="s">
        <v>1</v>
      </c>
      <c r="D43" s="49">
        <v>130</v>
      </c>
      <c r="E43" s="79">
        <v>0</v>
      </c>
      <c r="F43" s="10">
        <f t="shared" ref="F43:F59" si="7">D43*E43</f>
        <v>0</v>
      </c>
      <c r="G43" s="9">
        <f t="shared" ref="G43:G61" si="8">F43*0.21</f>
        <v>0</v>
      </c>
      <c r="H43" s="9">
        <f t="shared" ref="H43:H59" si="9">F43+G43</f>
        <v>0</v>
      </c>
    </row>
    <row r="44" spans="1:8" ht="27.75" x14ac:dyDescent="0.25">
      <c r="A44" s="19" t="s">
        <v>85</v>
      </c>
      <c r="B44" s="52"/>
      <c r="C44" s="53" t="s">
        <v>14</v>
      </c>
      <c r="D44" s="8">
        <v>105</v>
      </c>
      <c r="E44" s="79">
        <v>0</v>
      </c>
      <c r="F44" s="10">
        <f t="shared" si="7"/>
        <v>0</v>
      </c>
      <c r="G44" s="9">
        <f t="shared" si="8"/>
        <v>0</v>
      </c>
      <c r="H44" s="9">
        <f t="shared" si="9"/>
        <v>0</v>
      </c>
    </row>
    <row r="45" spans="1:8" x14ac:dyDescent="0.25">
      <c r="A45" s="19" t="s">
        <v>62</v>
      </c>
      <c r="B45" s="52"/>
      <c r="C45" s="53" t="s">
        <v>1</v>
      </c>
      <c r="D45" s="49">
        <v>536</v>
      </c>
      <c r="E45" s="79">
        <v>0</v>
      </c>
      <c r="F45" s="10">
        <f t="shared" si="7"/>
        <v>0</v>
      </c>
      <c r="G45" s="9">
        <f t="shared" si="8"/>
        <v>0</v>
      </c>
      <c r="H45" s="9">
        <f t="shared" si="9"/>
        <v>0</v>
      </c>
    </row>
    <row r="46" spans="1:8" x14ac:dyDescent="0.25">
      <c r="A46" s="19" t="s">
        <v>32</v>
      </c>
      <c r="B46" s="52"/>
      <c r="C46" s="53" t="s">
        <v>1</v>
      </c>
      <c r="D46" s="49">
        <v>18</v>
      </c>
      <c r="E46" s="79">
        <v>0</v>
      </c>
      <c r="F46" s="10">
        <f t="shared" si="7"/>
        <v>0</v>
      </c>
      <c r="G46" s="9">
        <f t="shared" si="8"/>
        <v>0</v>
      </c>
      <c r="H46" s="9">
        <f t="shared" si="9"/>
        <v>0</v>
      </c>
    </row>
    <row r="47" spans="1:8" ht="26.25" x14ac:dyDescent="0.25">
      <c r="A47" s="19" t="s">
        <v>55</v>
      </c>
      <c r="B47" s="52"/>
      <c r="C47" s="53" t="s">
        <v>1</v>
      </c>
      <c r="D47" s="8">
        <v>24</v>
      </c>
      <c r="E47" s="79">
        <v>0</v>
      </c>
      <c r="F47" s="10">
        <f t="shared" si="7"/>
        <v>0</v>
      </c>
      <c r="G47" s="9">
        <f t="shared" si="8"/>
        <v>0</v>
      </c>
      <c r="H47" s="9">
        <f t="shared" si="9"/>
        <v>0</v>
      </c>
    </row>
    <row r="48" spans="1:8" x14ac:dyDescent="0.25">
      <c r="A48" s="19" t="s">
        <v>34</v>
      </c>
      <c r="B48" s="52"/>
      <c r="C48" s="53" t="s">
        <v>1</v>
      </c>
      <c r="D48" s="8">
        <v>24</v>
      </c>
      <c r="E48" s="79">
        <v>0</v>
      </c>
      <c r="F48" s="10">
        <f t="shared" si="7"/>
        <v>0</v>
      </c>
      <c r="G48" s="9">
        <f t="shared" si="8"/>
        <v>0</v>
      </c>
      <c r="H48" s="9">
        <f t="shared" si="9"/>
        <v>0</v>
      </c>
    </row>
    <row r="49" spans="1:8" ht="26.25" x14ac:dyDescent="0.25">
      <c r="A49" s="19" t="s">
        <v>39</v>
      </c>
      <c r="B49" s="52"/>
      <c r="C49" s="53" t="s">
        <v>1</v>
      </c>
      <c r="D49" s="49">
        <v>18</v>
      </c>
      <c r="E49" s="79">
        <v>0</v>
      </c>
      <c r="F49" s="10">
        <f t="shared" si="7"/>
        <v>0</v>
      </c>
      <c r="G49" s="9">
        <f t="shared" si="8"/>
        <v>0</v>
      </c>
      <c r="H49" s="9">
        <f t="shared" si="9"/>
        <v>0</v>
      </c>
    </row>
    <row r="50" spans="1:8" x14ac:dyDescent="0.25">
      <c r="A50" s="19" t="s">
        <v>89</v>
      </c>
      <c r="B50" s="52"/>
      <c r="C50" s="53" t="s">
        <v>86</v>
      </c>
      <c r="D50" s="8">
        <v>34</v>
      </c>
      <c r="E50" s="79">
        <v>0</v>
      </c>
      <c r="F50" s="10">
        <f t="shared" si="7"/>
        <v>0</v>
      </c>
      <c r="G50" s="9">
        <f t="shared" si="8"/>
        <v>0</v>
      </c>
      <c r="H50" s="9">
        <f t="shared" si="9"/>
        <v>0</v>
      </c>
    </row>
    <row r="51" spans="1:8" x14ac:dyDescent="0.25">
      <c r="A51" s="19" t="s">
        <v>35</v>
      </c>
      <c r="B51" s="52"/>
      <c r="C51" s="53" t="s">
        <v>80</v>
      </c>
      <c r="D51" s="8">
        <v>67</v>
      </c>
      <c r="E51" s="79">
        <v>0</v>
      </c>
      <c r="F51" s="10">
        <f t="shared" si="7"/>
        <v>0</v>
      </c>
      <c r="G51" s="9">
        <f t="shared" si="8"/>
        <v>0</v>
      </c>
      <c r="H51" s="9">
        <f t="shared" si="9"/>
        <v>0</v>
      </c>
    </row>
    <row r="52" spans="1:8" x14ac:dyDescent="0.25">
      <c r="A52" s="19" t="s">
        <v>36</v>
      </c>
      <c r="B52" s="52"/>
      <c r="C52" s="53" t="s">
        <v>80</v>
      </c>
      <c r="D52" s="8">
        <v>376</v>
      </c>
      <c r="E52" s="79">
        <v>0</v>
      </c>
      <c r="F52" s="10">
        <f t="shared" si="7"/>
        <v>0</v>
      </c>
      <c r="G52" s="9">
        <f t="shared" si="8"/>
        <v>0</v>
      </c>
      <c r="H52" s="9">
        <f t="shared" si="9"/>
        <v>0</v>
      </c>
    </row>
    <row r="53" spans="1:8" x14ac:dyDescent="0.25">
      <c r="A53" s="19" t="s">
        <v>40</v>
      </c>
      <c r="B53" s="52"/>
      <c r="C53" s="53" t="s">
        <v>86</v>
      </c>
      <c r="D53" s="8">
        <v>84</v>
      </c>
      <c r="E53" s="79">
        <v>0</v>
      </c>
      <c r="F53" s="10">
        <f t="shared" si="7"/>
        <v>0</v>
      </c>
      <c r="G53" s="9">
        <f t="shared" si="8"/>
        <v>0</v>
      </c>
      <c r="H53" s="9">
        <f t="shared" si="9"/>
        <v>0</v>
      </c>
    </row>
    <row r="54" spans="1:8" x14ac:dyDescent="0.25">
      <c r="A54" s="19" t="s">
        <v>37</v>
      </c>
      <c r="B54" s="52"/>
      <c r="C54" s="53" t="s">
        <v>1</v>
      </c>
      <c r="D54" s="8">
        <v>96</v>
      </c>
      <c r="E54" s="79">
        <v>0</v>
      </c>
      <c r="F54" s="10">
        <f t="shared" si="7"/>
        <v>0</v>
      </c>
      <c r="G54" s="9">
        <f t="shared" si="8"/>
        <v>0</v>
      </c>
      <c r="H54" s="9">
        <f t="shared" si="9"/>
        <v>0</v>
      </c>
    </row>
    <row r="55" spans="1:8" x14ac:dyDescent="0.25">
      <c r="A55" s="19" t="s">
        <v>38</v>
      </c>
      <c r="B55" s="52"/>
      <c r="C55" s="53" t="s">
        <v>80</v>
      </c>
      <c r="D55" s="8">
        <v>19</v>
      </c>
      <c r="E55" s="79">
        <v>0</v>
      </c>
      <c r="F55" s="10">
        <f t="shared" si="7"/>
        <v>0</v>
      </c>
      <c r="G55" s="9">
        <f t="shared" si="8"/>
        <v>0</v>
      </c>
      <c r="H55" s="9">
        <f t="shared" si="9"/>
        <v>0</v>
      </c>
    </row>
    <row r="56" spans="1:8" ht="27.75" x14ac:dyDescent="0.25">
      <c r="A56" s="19" t="s">
        <v>90</v>
      </c>
      <c r="B56" s="52"/>
      <c r="C56" s="53" t="s">
        <v>14</v>
      </c>
      <c r="D56" s="8">
        <v>31.5</v>
      </c>
      <c r="E56" s="79">
        <v>0</v>
      </c>
      <c r="F56" s="10">
        <f t="shared" si="7"/>
        <v>0</v>
      </c>
      <c r="G56" s="9">
        <f t="shared" si="8"/>
        <v>0</v>
      </c>
      <c r="H56" s="9">
        <f t="shared" si="9"/>
        <v>0</v>
      </c>
    </row>
    <row r="57" spans="1:8" x14ac:dyDescent="0.25">
      <c r="A57" s="19" t="s">
        <v>15</v>
      </c>
      <c r="B57" s="52"/>
      <c r="C57" s="53" t="s">
        <v>14</v>
      </c>
      <c r="D57" s="8">
        <v>5.7</v>
      </c>
      <c r="E57" s="79">
        <v>0</v>
      </c>
      <c r="F57" s="10">
        <f t="shared" si="7"/>
        <v>0</v>
      </c>
      <c r="G57" s="9">
        <f t="shared" si="8"/>
        <v>0</v>
      </c>
      <c r="H57" s="9">
        <f t="shared" si="9"/>
        <v>0</v>
      </c>
    </row>
    <row r="58" spans="1:8" x14ac:dyDescent="0.25">
      <c r="A58" s="19" t="s">
        <v>41</v>
      </c>
      <c r="B58" s="52"/>
      <c r="C58" s="53" t="s">
        <v>86</v>
      </c>
      <c r="D58" s="8">
        <v>35</v>
      </c>
      <c r="E58" s="79">
        <v>0</v>
      </c>
      <c r="F58" s="10">
        <f t="shared" si="7"/>
        <v>0</v>
      </c>
      <c r="G58" s="9">
        <f t="shared" si="8"/>
        <v>0</v>
      </c>
      <c r="H58" s="9">
        <f t="shared" si="9"/>
        <v>0</v>
      </c>
    </row>
    <row r="59" spans="1:8" x14ac:dyDescent="0.25">
      <c r="A59" s="19" t="s">
        <v>42</v>
      </c>
      <c r="B59" s="52"/>
      <c r="C59" s="53" t="s">
        <v>86</v>
      </c>
      <c r="D59" s="8">
        <v>34</v>
      </c>
      <c r="E59" s="79">
        <v>0</v>
      </c>
      <c r="F59" s="10">
        <f t="shared" si="7"/>
        <v>0</v>
      </c>
      <c r="G59" s="9">
        <f t="shared" si="8"/>
        <v>0</v>
      </c>
      <c r="H59" s="9">
        <f t="shared" si="9"/>
        <v>0</v>
      </c>
    </row>
    <row r="60" spans="1:8" ht="27" thickBot="1" x14ac:dyDescent="0.3">
      <c r="A60" s="35" t="s">
        <v>43</v>
      </c>
      <c r="B60" s="62"/>
      <c r="C60" s="63"/>
      <c r="D60" s="20"/>
      <c r="E60" s="84"/>
      <c r="F60" s="22">
        <f>SUM(F31:F59)</f>
        <v>0</v>
      </c>
      <c r="G60" s="21">
        <f t="shared" si="8"/>
        <v>0</v>
      </c>
      <c r="H60" s="21">
        <f t="shared" ref="H60:H61" si="10">F60+G60</f>
        <v>0</v>
      </c>
    </row>
    <row r="61" spans="1:8" x14ac:dyDescent="0.25">
      <c r="A61" s="30" t="s">
        <v>16</v>
      </c>
      <c r="B61" s="64"/>
      <c r="C61" s="65"/>
      <c r="D61" s="5"/>
      <c r="E61" s="85"/>
      <c r="F61" s="23">
        <f>F29+F60</f>
        <v>0</v>
      </c>
      <c r="G61" s="17">
        <f t="shared" si="8"/>
        <v>0</v>
      </c>
      <c r="H61" s="17">
        <f t="shared" si="10"/>
        <v>0</v>
      </c>
    </row>
    <row r="62" spans="1:8" x14ac:dyDescent="0.25">
      <c r="A62" s="36"/>
      <c r="B62" s="66"/>
      <c r="C62" s="67"/>
      <c r="D62" s="24"/>
      <c r="E62" s="86"/>
      <c r="F62" s="26"/>
      <c r="G62" s="25"/>
      <c r="H62" s="25"/>
    </row>
    <row r="63" spans="1:8" ht="15.75" thickBot="1" x14ac:dyDescent="0.3">
      <c r="A63" s="35" t="s">
        <v>45</v>
      </c>
      <c r="B63" s="68"/>
      <c r="C63" s="69"/>
      <c r="D63" s="2"/>
      <c r="E63" s="87"/>
      <c r="F63" s="27"/>
      <c r="G63" s="2"/>
      <c r="H63" s="2"/>
    </row>
    <row r="64" spans="1:8" ht="26.25" x14ac:dyDescent="0.25">
      <c r="A64" s="7" t="s">
        <v>47</v>
      </c>
      <c r="B64" s="70"/>
      <c r="C64" s="71" t="s">
        <v>1</v>
      </c>
      <c r="D64" s="6">
        <v>24</v>
      </c>
      <c r="E64" s="82">
        <v>0</v>
      </c>
      <c r="F64" s="28">
        <f t="shared" ref="F64:F70" si="11">D64*E64</f>
        <v>0</v>
      </c>
      <c r="G64" s="18">
        <f t="shared" ref="G64:G71" si="12">F64*0.21</f>
        <v>0</v>
      </c>
      <c r="H64" s="18">
        <f t="shared" ref="H64:H70" si="13">F64+G64</f>
        <v>0</v>
      </c>
    </row>
    <row r="65" spans="1:8" ht="26.25" x14ac:dyDescent="0.25">
      <c r="A65" s="19" t="s">
        <v>48</v>
      </c>
      <c r="B65" s="52"/>
      <c r="C65" s="53" t="s">
        <v>1</v>
      </c>
      <c r="D65" s="8">
        <v>1290</v>
      </c>
      <c r="E65" s="82">
        <v>0</v>
      </c>
      <c r="F65" s="10">
        <f t="shared" si="11"/>
        <v>0</v>
      </c>
      <c r="G65" s="9">
        <f t="shared" si="12"/>
        <v>0</v>
      </c>
      <c r="H65" s="9">
        <f t="shared" si="13"/>
        <v>0</v>
      </c>
    </row>
    <row r="66" spans="1:8" x14ac:dyDescent="0.25">
      <c r="A66" s="19" t="s">
        <v>17</v>
      </c>
      <c r="B66" s="52" t="s">
        <v>18</v>
      </c>
      <c r="C66" s="53" t="s">
        <v>1</v>
      </c>
      <c r="D66" s="49">
        <v>18</v>
      </c>
      <c r="E66" s="82">
        <v>0</v>
      </c>
      <c r="F66" s="10">
        <f t="shared" si="11"/>
        <v>0</v>
      </c>
      <c r="G66" s="9">
        <f t="shared" si="12"/>
        <v>0</v>
      </c>
      <c r="H66" s="9">
        <f t="shared" si="13"/>
        <v>0</v>
      </c>
    </row>
    <row r="67" spans="1:8" x14ac:dyDescent="0.25">
      <c r="A67" s="19" t="s">
        <v>19</v>
      </c>
      <c r="B67" s="52" t="s">
        <v>18</v>
      </c>
      <c r="C67" s="53" t="s">
        <v>1</v>
      </c>
      <c r="D67" s="8">
        <v>24</v>
      </c>
      <c r="E67" s="82">
        <v>0</v>
      </c>
      <c r="F67" s="10">
        <f t="shared" si="11"/>
        <v>0</v>
      </c>
      <c r="G67" s="9">
        <f t="shared" si="12"/>
        <v>0</v>
      </c>
      <c r="H67" s="9">
        <f t="shared" si="13"/>
        <v>0</v>
      </c>
    </row>
    <row r="68" spans="1:8" x14ac:dyDescent="0.25">
      <c r="A68" s="19" t="s">
        <v>89</v>
      </c>
      <c r="B68" s="52" t="s">
        <v>54</v>
      </c>
      <c r="C68" s="53" t="s">
        <v>86</v>
      </c>
      <c r="D68" s="8">
        <v>140</v>
      </c>
      <c r="E68" s="82">
        <v>0</v>
      </c>
      <c r="F68" s="10">
        <f t="shared" si="11"/>
        <v>0</v>
      </c>
      <c r="G68" s="9">
        <f t="shared" si="12"/>
        <v>0</v>
      </c>
      <c r="H68" s="9">
        <f t="shared" si="13"/>
        <v>0</v>
      </c>
    </row>
    <row r="69" spans="1:8" x14ac:dyDescent="0.25">
      <c r="A69" s="19" t="s">
        <v>88</v>
      </c>
      <c r="B69" s="52"/>
      <c r="C69" s="53" t="s">
        <v>86</v>
      </c>
      <c r="D69" s="8">
        <v>140</v>
      </c>
      <c r="E69" s="82">
        <v>0</v>
      </c>
      <c r="F69" s="10">
        <f t="shared" si="11"/>
        <v>0</v>
      </c>
      <c r="G69" s="9">
        <f t="shared" si="12"/>
        <v>0</v>
      </c>
      <c r="H69" s="9">
        <f t="shared" si="13"/>
        <v>0</v>
      </c>
    </row>
    <row r="70" spans="1:8" ht="15.75" thickBot="1" x14ac:dyDescent="0.3">
      <c r="A70" s="27" t="s">
        <v>20</v>
      </c>
      <c r="B70" s="68"/>
      <c r="C70" s="69" t="s">
        <v>86</v>
      </c>
      <c r="D70" s="2">
        <v>140</v>
      </c>
      <c r="E70" s="81">
        <v>0</v>
      </c>
      <c r="F70" s="12">
        <f t="shared" si="11"/>
        <v>0</v>
      </c>
      <c r="G70" s="11">
        <f t="shared" si="12"/>
        <v>0</v>
      </c>
      <c r="H70" s="11">
        <f t="shared" si="13"/>
        <v>0</v>
      </c>
    </row>
    <row r="71" spans="1:8" x14ac:dyDescent="0.25">
      <c r="A71" s="30" t="s">
        <v>65</v>
      </c>
      <c r="B71" s="72"/>
      <c r="C71" s="65"/>
      <c r="D71" s="5"/>
      <c r="E71" s="88"/>
      <c r="F71" s="23">
        <f>SUM(F64:F70)</f>
        <v>0</v>
      </c>
      <c r="G71" s="17">
        <f t="shared" si="12"/>
        <v>0</v>
      </c>
      <c r="H71" s="17">
        <f>SUM(H64:H70)</f>
        <v>0</v>
      </c>
    </row>
    <row r="72" spans="1:8" x14ac:dyDescent="0.25">
      <c r="A72" s="19"/>
      <c r="B72" s="52"/>
      <c r="C72" s="53"/>
      <c r="D72" s="8"/>
      <c r="E72" s="89"/>
      <c r="F72" s="19"/>
      <c r="G72" s="8"/>
      <c r="H72" s="8"/>
    </row>
    <row r="73" spans="1:8" ht="15.75" thickBot="1" x14ac:dyDescent="0.3">
      <c r="A73" s="35" t="s">
        <v>21</v>
      </c>
      <c r="B73" s="68"/>
      <c r="C73" s="69"/>
      <c r="D73" s="2"/>
      <c r="E73" s="87"/>
      <c r="F73" s="27"/>
      <c r="G73" s="2"/>
      <c r="H73" s="2"/>
    </row>
    <row r="74" spans="1:8" ht="26.25" x14ac:dyDescent="0.25">
      <c r="A74" s="7" t="s">
        <v>47</v>
      </c>
      <c r="B74" s="70"/>
      <c r="C74" s="71" t="s">
        <v>1</v>
      </c>
      <c r="D74" s="6">
        <v>24</v>
      </c>
      <c r="E74" s="82">
        <v>0</v>
      </c>
      <c r="F74" s="28">
        <f>D74*E74</f>
        <v>0</v>
      </c>
      <c r="G74" s="18">
        <f t="shared" ref="G74:G81" si="14">F74*0.21</f>
        <v>0</v>
      </c>
      <c r="H74" s="18">
        <f t="shared" ref="H74:H80" si="15">F74+G74</f>
        <v>0</v>
      </c>
    </row>
    <row r="75" spans="1:8" ht="26.25" x14ac:dyDescent="0.25">
      <c r="A75" s="19" t="s">
        <v>48</v>
      </c>
      <c r="B75" s="52"/>
      <c r="C75" s="53" t="s">
        <v>1</v>
      </c>
      <c r="D75" s="8">
        <v>1290</v>
      </c>
      <c r="E75" s="82">
        <v>0</v>
      </c>
      <c r="F75" s="10">
        <f>D75*E75</f>
        <v>0</v>
      </c>
      <c r="G75" s="9">
        <f t="shared" si="14"/>
        <v>0</v>
      </c>
      <c r="H75" s="9">
        <f t="shared" si="15"/>
        <v>0</v>
      </c>
    </row>
    <row r="76" spans="1:8" x14ac:dyDescent="0.25">
      <c r="A76" s="19" t="s">
        <v>17</v>
      </c>
      <c r="B76" s="52" t="s">
        <v>18</v>
      </c>
      <c r="C76" s="53" t="s">
        <v>1</v>
      </c>
      <c r="D76" s="49">
        <v>18</v>
      </c>
      <c r="E76" s="82">
        <v>0</v>
      </c>
      <c r="F76" s="10">
        <f>D76*E76</f>
        <v>0</v>
      </c>
      <c r="G76" s="9">
        <f t="shared" si="14"/>
        <v>0</v>
      </c>
      <c r="H76" s="9">
        <f t="shared" si="15"/>
        <v>0</v>
      </c>
    </row>
    <row r="77" spans="1:8" x14ac:dyDescent="0.25">
      <c r="A77" s="19" t="s">
        <v>19</v>
      </c>
      <c r="B77" s="52" t="s">
        <v>18</v>
      </c>
      <c r="C77" s="53" t="s">
        <v>1</v>
      </c>
      <c r="D77" s="8">
        <v>24</v>
      </c>
      <c r="E77" s="82">
        <v>0</v>
      </c>
      <c r="F77" s="10">
        <f>D77*E77</f>
        <v>0</v>
      </c>
      <c r="G77" s="9">
        <f t="shared" si="14"/>
        <v>0</v>
      </c>
      <c r="H77" s="9">
        <f t="shared" si="15"/>
        <v>0</v>
      </c>
    </row>
    <row r="78" spans="1:8" x14ac:dyDescent="0.25">
      <c r="A78" s="37" t="s">
        <v>89</v>
      </c>
      <c r="B78" s="73" t="s">
        <v>54</v>
      </c>
      <c r="C78" s="74" t="s">
        <v>86</v>
      </c>
      <c r="D78" s="8">
        <v>140</v>
      </c>
      <c r="E78" s="82">
        <v>0</v>
      </c>
      <c r="F78" s="10">
        <f t="shared" ref="F78:F80" si="16">D78*E78</f>
        <v>0</v>
      </c>
      <c r="G78" s="9">
        <f t="shared" si="14"/>
        <v>0</v>
      </c>
      <c r="H78" s="9">
        <f t="shared" si="15"/>
        <v>0</v>
      </c>
    </row>
    <row r="79" spans="1:8" x14ac:dyDescent="0.25">
      <c r="A79" s="19" t="s">
        <v>88</v>
      </c>
      <c r="B79" s="52"/>
      <c r="C79" s="53" t="s">
        <v>86</v>
      </c>
      <c r="D79" s="8">
        <v>140</v>
      </c>
      <c r="E79" s="82">
        <v>0</v>
      </c>
      <c r="F79" s="10">
        <f t="shared" si="16"/>
        <v>0</v>
      </c>
      <c r="G79" s="9">
        <f t="shared" si="14"/>
        <v>0</v>
      </c>
      <c r="H79" s="9">
        <f t="shared" si="15"/>
        <v>0</v>
      </c>
    </row>
    <row r="80" spans="1:8" ht="15.75" thickBot="1" x14ac:dyDescent="0.3">
      <c r="A80" s="27" t="s">
        <v>20</v>
      </c>
      <c r="B80" s="75"/>
      <c r="C80" s="69" t="s">
        <v>86</v>
      </c>
      <c r="D80" s="2">
        <v>140</v>
      </c>
      <c r="E80" s="80">
        <v>0</v>
      </c>
      <c r="F80" s="12">
        <f t="shared" si="16"/>
        <v>0</v>
      </c>
      <c r="G80" s="11">
        <f t="shared" si="14"/>
        <v>0</v>
      </c>
      <c r="H80" s="11">
        <f t="shared" si="15"/>
        <v>0</v>
      </c>
    </row>
    <row r="81" spans="1:8" x14ac:dyDescent="0.25">
      <c r="A81" s="30" t="s">
        <v>64</v>
      </c>
      <c r="B81" s="64"/>
      <c r="C81" s="65"/>
      <c r="D81" s="5"/>
      <c r="E81" s="88"/>
      <c r="F81" s="23">
        <f>SUM(F74:F80)</f>
        <v>0</v>
      </c>
      <c r="G81" s="17">
        <f t="shared" si="14"/>
        <v>0</v>
      </c>
      <c r="H81" s="17">
        <f>SUM(H74:H80)</f>
        <v>0</v>
      </c>
    </row>
    <row r="82" spans="1:8" ht="15.75" thickBot="1" x14ac:dyDescent="0.3">
      <c r="A82" s="37"/>
      <c r="B82" s="76"/>
      <c r="C82" s="74"/>
      <c r="D82" s="29"/>
      <c r="E82" s="90"/>
      <c r="F82" s="41"/>
      <c r="G82" s="29"/>
      <c r="H82" s="42"/>
    </row>
    <row r="83" spans="1:8" ht="15.75" thickBot="1" x14ac:dyDescent="0.3">
      <c r="A83" s="43" t="s">
        <v>63</v>
      </c>
      <c r="B83" s="77"/>
      <c r="C83" s="78"/>
      <c r="D83" s="44"/>
      <c r="E83" s="91"/>
      <c r="F83" s="45">
        <f t="shared" ref="F83:G83" si="17">F61+F71+F81</f>
        <v>0</v>
      </c>
      <c r="G83" s="46">
        <f t="shared" si="17"/>
        <v>0</v>
      </c>
      <c r="H83" s="47">
        <f>H61+H71+H81</f>
        <v>0</v>
      </c>
    </row>
  </sheetData>
  <sheetProtection algorithmName="SHA-512" hashValue="0AXuVSAo9S+XiwOT5i/YDs6OSibcypEIzv1eBRorAua8spYI+Yq5tJS3Lk9TX74cqQtFWzmber91u8zBa0ZBRg==" saltValue="lMimsgzh8EOguxDESEUTaw==" spinCount="100000" sheet="1" objects="1" scenarios="1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Dočkalová Zuzana</dc:creator>
  <cp:lastModifiedBy>Dočkalová Zuzana</cp:lastModifiedBy>
  <cp:lastPrinted>2025-07-17T09:28:25Z</cp:lastPrinted>
  <dcterms:created xsi:type="dcterms:W3CDTF">2025-07-14T12:55:37Z</dcterms:created>
  <dcterms:modified xsi:type="dcterms:W3CDTF">2025-08-18T13:51:42Z</dcterms:modified>
</cp:coreProperties>
</file>