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dlakovaP\Documents\VYBEROVKY\Komunikace Mostní - oprava vozovky\ZD\"/>
    </mc:Choice>
  </mc:AlternateContent>
  <xr:revisionPtr revIDLastSave="0" documentId="13_ncr:1_{3C6F0D9B-0DA9-453D-912A-211DD1248DF3}" xr6:coauthVersionLast="47" xr6:coauthVersionMax="47" xr10:uidLastSave="{00000000-0000-0000-0000-000000000000}"/>
  <bookViews>
    <workbookView xWindow="4710" yWindow="2070" windowWidth="19845" windowHeight="13110" activeTab="2" xr2:uid="{00000000-000D-0000-FFFF-FFFF00000000}"/>
  </bookViews>
  <sheets>
    <sheet name=" část A" sheetId="3" r:id="rId1"/>
    <sheet name="část B" sheetId="4" r:id="rId2"/>
    <sheet name="celkový přehled" sheetId="5" r:id="rId3"/>
  </sheets>
  <definedNames>
    <definedName name="_xlnm.Print_Titles" localSheetId="0">' část A'!$1:$13</definedName>
    <definedName name="_xlnm.Print_Area" localSheetId="0">' část A'!$A$1:$J$60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8" i="4" l="1"/>
  <c r="I47" i="4"/>
  <c r="I46" i="4"/>
  <c r="I45" i="4"/>
  <c r="I44" i="4"/>
  <c r="I43" i="4"/>
  <c r="I42" i="4"/>
  <c r="I41" i="4"/>
  <c r="I40" i="4"/>
  <c r="I39" i="4"/>
  <c r="I38" i="4"/>
  <c r="I37" i="4"/>
  <c r="I36" i="4"/>
  <c r="I34" i="4" s="1"/>
  <c r="I35" i="4"/>
  <c r="I33" i="4"/>
  <c r="I32" i="4"/>
  <c r="I31" i="4"/>
  <c r="I30" i="4"/>
  <c r="I29" i="4"/>
  <c r="I28" i="4"/>
  <c r="I27" i="4"/>
  <c r="I26" i="4"/>
  <c r="I25" i="4" s="1"/>
  <c r="I24" i="4"/>
  <c r="I23" i="4"/>
  <c r="I22" i="4"/>
  <c r="I21" i="4"/>
  <c r="I20" i="4"/>
  <c r="I19" i="4"/>
  <c r="I18" i="4"/>
  <c r="I17" i="4"/>
  <c r="I16" i="4"/>
  <c r="I15" i="4"/>
  <c r="I14" i="4" l="1"/>
  <c r="I50" i="4" s="1"/>
  <c r="I23" i="3"/>
  <c r="I15" i="3"/>
  <c r="I51" i="3"/>
  <c r="I52" i="3"/>
  <c r="I53" i="3"/>
  <c r="I40" i="3"/>
  <c r="I41" i="3"/>
  <c r="I42" i="3"/>
  <c r="I43" i="3"/>
  <c r="I44" i="3"/>
  <c r="I45" i="3"/>
  <c r="I46" i="3"/>
  <c r="I47" i="3"/>
  <c r="I48" i="3"/>
  <c r="I49" i="3"/>
  <c r="I50" i="3"/>
  <c r="I39" i="3"/>
  <c r="I38" i="3"/>
  <c r="I36" i="3"/>
  <c r="I35" i="3"/>
  <c r="I34" i="3"/>
  <c r="I30" i="3"/>
  <c r="I31" i="3"/>
  <c r="I32" i="3"/>
  <c r="I29" i="3"/>
  <c r="I28" i="3"/>
  <c r="I19" i="3"/>
  <c r="I27" i="3"/>
  <c r="I25" i="3"/>
  <c r="I26" i="3"/>
  <c r="I21" i="3"/>
  <c r="I20" i="3"/>
  <c r="I17" i="3"/>
  <c r="I18" i="3"/>
  <c r="I16" i="3"/>
  <c r="I51" i="4" l="1"/>
  <c r="D10" i="5"/>
  <c r="I37" i="3"/>
  <c r="I33" i="3"/>
  <c r="F10" i="5" l="1"/>
  <c r="I14" i="3"/>
  <c r="I55" i="3" s="1"/>
  <c r="D9" i="5" s="1"/>
  <c r="I56" i="3" l="1"/>
  <c r="F9" i="5" l="1"/>
  <c r="D11" i="5"/>
  <c r="F1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RP</author>
  </authors>
  <commentList>
    <comment ref="K11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ZT:</t>
        </r>
        <r>
          <rPr>
            <sz val="8"/>
            <color indexed="81"/>
            <rFont val="Tahoma"/>
            <family val="2"/>
            <charset val="238"/>
          </rPr>
          <t xml:space="preserve">
Typ polozky slouzi k rozdeleni nakladu do skupin na Krycim listu.
Hodnotu lze zvolit na zacatku, nacist z Arriby, nebo dodatecne upravit v tomto sloupci.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RP</author>
  </authors>
  <commentList>
    <comment ref="K11" authorId="0" shapeId="0" xr:uid="{364AD5BB-2587-463A-BC0F-63946E32EBA7}">
      <text>
        <r>
          <rPr>
            <b/>
            <sz val="8"/>
            <color indexed="81"/>
            <rFont val="Tahoma"/>
            <family val="2"/>
            <charset val="238"/>
          </rPr>
          <t>ZT:</t>
        </r>
        <r>
          <rPr>
            <sz val="8"/>
            <color indexed="81"/>
            <rFont val="Tahoma"/>
            <family val="2"/>
            <charset val="238"/>
          </rPr>
          <t xml:space="preserve">
Typ polozky slouzi k rozdeleni nakladu do skupin na Krycim listu.
Hodnotu lze zvolit na zacatku, nacist z Arriby, nebo dodatecne upravit v tomto sloupci.</t>
        </r>
      </text>
    </comment>
  </commentList>
</comments>
</file>

<file path=xl/sharedStrings.xml><?xml version="1.0" encoding="utf-8"?>
<sst xmlns="http://schemas.openxmlformats.org/spreadsheetml/2006/main" count="415" uniqueCount="154">
  <si>
    <t>1</t>
  </si>
  <si>
    <t>C</t>
  </si>
  <si>
    <t>Stavba:</t>
  </si>
  <si>
    <t>Objekt:</t>
  </si>
  <si>
    <t>Popis</t>
  </si>
  <si>
    <t>ROZPOČET</t>
  </si>
  <si>
    <t>JKSO:</t>
  </si>
  <si>
    <t>P.Č.</t>
  </si>
  <si>
    <t>TV</t>
  </si>
  <si>
    <t>KCN</t>
  </si>
  <si>
    <t>Kód položky</t>
  </si>
  <si>
    <t>MJ</t>
  </si>
  <si>
    <t>Cena jednotková</t>
  </si>
  <si>
    <t>Typ položky</t>
  </si>
  <si>
    <t>Úroveň</t>
  </si>
  <si>
    <t/>
  </si>
  <si>
    <t>Od mostu po světelnou křižovatku ul. Rolnická</t>
  </si>
  <si>
    <t>H1</t>
  </si>
  <si>
    <t>Všeobecné práce</t>
  </si>
  <si>
    <t>H2</t>
  </si>
  <si>
    <t>Geodetické práce</t>
  </si>
  <si>
    <t>kpl</t>
  </si>
  <si>
    <t>P</t>
  </si>
  <si>
    <t>2</t>
  </si>
  <si>
    <t>Zkouška-Identifikace přítomnosti polycyklických aromatických uhlovodíků (PAU)</t>
  </si>
  <si>
    <t>3</t>
  </si>
  <si>
    <t>Provizorní DZ</t>
  </si>
  <si>
    <t>zemní práce</t>
  </si>
  <si>
    <t>4</t>
  </si>
  <si>
    <t>Frézování živičného krytu tl 50 mm bez překážek v trase</t>
  </si>
  <si>
    <t>m2</t>
  </si>
  <si>
    <t>5</t>
  </si>
  <si>
    <t>Frézování živičného krytu tl 80 mm bez překážek v trase</t>
  </si>
  <si>
    <t>Poznámka</t>
  </si>
  <si>
    <t>sanace podkladu odhad 10 %plochy</t>
  </si>
  <si>
    <t>Z</t>
  </si>
  <si>
    <t>6</t>
  </si>
  <si>
    <t>Odstranění podkladu z kameniva těženého tl 200 mm</t>
  </si>
  <si>
    <t>7</t>
  </si>
  <si>
    <t>Vytrhání obrub krajníků obrubníků stojatých</t>
  </si>
  <si>
    <t>m</t>
  </si>
  <si>
    <t>8</t>
  </si>
  <si>
    <t>Vytrhání obrub z dlažebních kostek</t>
  </si>
  <si>
    <t>komunikace</t>
  </si>
  <si>
    <t>9</t>
  </si>
  <si>
    <t>Podklad ze štěrkodrtě ŠD tl 200 mm</t>
  </si>
  <si>
    <t>10</t>
  </si>
  <si>
    <t>Asfaltový beton vrstva podkladní ACP 22 (obalované kamenivo OKH) tl 80 mm š do 3 m</t>
  </si>
  <si>
    <t>11</t>
  </si>
  <si>
    <t>Postřik živičný spojovací ze silniční emulze v množství do 0,7 kg/m2</t>
  </si>
  <si>
    <t>12</t>
  </si>
  <si>
    <t>Vyrovnání podkladů asfaltobetonem</t>
  </si>
  <si>
    <t>t</t>
  </si>
  <si>
    <t>13</t>
  </si>
  <si>
    <t>Asfaltový beton vrstva obrusná ACO 11 (ABS) tř. I tl 50 mm z nemodifikovaného asfaltu</t>
  </si>
  <si>
    <t>trubní vedení</t>
  </si>
  <si>
    <t>14</t>
  </si>
  <si>
    <t>Výšková úprava uličního vstupu nebo vpusti do 200 mm zvýšením mříže</t>
  </si>
  <si>
    <t>kus</t>
  </si>
  <si>
    <t>15</t>
  </si>
  <si>
    <t>Výšková úprava uličního vstupu nebo vpusti do 200 mm zvýšením poklopu</t>
  </si>
  <si>
    <t>16</t>
  </si>
  <si>
    <t>Výšková úprava uličního vstupu nebo vpusti do 200 mm zvýšením krycího hrnce, šoupěte nebo hydrantu</t>
  </si>
  <si>
    <t>ostatní konstrukce a práce, bourání</t>
  </si>
  <si>
    <t>17</t>
  </si>
  <si>
    <t>Vodorovná doprava suti ze sypkých materiálů do 10km</t>
  </si>
  <si>
    <t>18</t>
  </si>
  <si>
    <t>Poplatek za uložení na skládce (skládkovné) odpadu asfaltového bez dehtu kód odpadu 17 03 02</t>
  </si>
  <si>
    <t>19</t>
  </si>
  <si>
    <t>Poplatek za uložení na skládce (skládkovné) odpadu asfaltového s dehtem kód odpadu 17 03 01</t>
  </si>
  <si>
    <t>varianta v případě zvýšených hodnot PAU (ZAS-T3, ZAS-T4)</t>
  </si>
  <si>
    <t>20</t>
  </si>
  <si>
    <t>Poplatek za uložení na skládce (skládkovné) stavebního odpadu betonového kód odpadu 17 01 01</t>
  </si>
  <si>
    <t>21</t>
  </si>
  <si>
    <t>Poplatek za uložení na skládce (skládkovné) zeminy a kamení kód odpadu 17 05 04</t>
  </si>
  <si>
    <t>22</t>
  </si>
  <si>
    <t>Očištění vozovky zametením</t>
  </si>
  <si>
    <t>23</t>
  </si>
  <si>
    <t>Osazení silničního obrubníku betonového stojatého s boční opěrou do lože z betonu prostého</t>
  </si>
  <si>
    <t>24</t>
  </si>
  <si>
    <t>Silniční betonový obrubník 15/25/100cm</t>
  </si>
  <si>
    <t>ks</t>
  </si>
  <si>
    <t>25</t>
  </si>
  <si>
    <t>Osazení obruby z drobných kostek s boční opěrou do lože z betonu prostého</t>
  </si>
  <si>
    <t>26</t>
  </si>
  <si>
    <t>Očištění dlažebních kostek drobných s původním spárováním živičnou směsí nebo MC</t>
  </si>
  <si>
    <t>27</t>
  </si>
  <si>
    <t>Vodorovné dopravní značení stříkané barvou-bílá barva</t>
  </si>
  <si>
    <t>28</t>
  </si>
  <si>
    <t>Vodorovné dopravní značení stříkané barvou-žlutá barva</t>
  </si>
  <si>
    <t>29</t>
  </si>
  <si>
    <t>Vodicí linie z plastu pro orientaci nevidomých na přechodu šířky 170 mm</t>
  </si>
  <si>
    <t>30</t>
  </si>
  <si>
    <t>Řezání stávajícího živičného krytu hl do 50mm</t>
  </si>
  <si>
    <t>31</t>
  </si>
  <si>
    <t>Zálivka spár živičná</t>
  </si>
  <si>
    <t>Celkem</t>
  </si>
  <si>
    <t>Část:</t>
  </si>
  <si>
    <t>Objednatel:</t>
  </si>
  <si>
    <t>Zhotovitel:</t>
  </si>
  <si>
    <t>Datum:</t>
  </si>
  <si>
    <t>Množství celkem</t>
  </si>
  <si>
    <t>Cena celkem</t>
  </si>
  <si>
    <t>Sazba DPH</t>
  </si>
  <si>
    <t>ul. Mostní</t>
  </si>
  <si>
    <t>celkem s 21% DPH</t>
  </si>
  <si>
    <t>A - Od mostu po světelnou křižovatku ul. Rolnická</t>
  </si>
  <si>
    <t>Poznámka:</t>
  </si>
  <si>
    <t>Oprava komunikace zahrnuje výměnu poškozené obrusné vrstvy vozovky vč. částečné sanace podkladních vrstev komunikace a opravu silničních obrub poškozených vlivem mechanizace odstraňující povodňové škody a výskytu lokálních propadů v komunikaci.</t>
  </si>
  <si>
    <t>Statutární město Opava, Horní náměstí 382/69, Město, 746 01 Opava, IČ 00300535</t>
  </si>
  <si>
    <t>„Komunikace Mostní - oprava vozovky (oprava povodňových škod)“</t>
  </si>
  <si>
    <t>B - Od ul. Rybářská po ul. U Střelnice</t>
  </si>
  <si>
    <t>Od ul. Rybářská po ul. U Střelnice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</si>
  <si>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</si>
  <si>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</si>
  <si>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</si>
  <si>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</si>
  <si>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</si>
  <si>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</si>
  <si>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</si>
  <si>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</si>
  <si>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</si>
  <si>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</si>
  <si>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</si>
  <si>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</si>
  <si>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</si>
  <si>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</si>
  <si>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</si>
  <si>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</si>
  <si>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</si>
  <si>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</si>
  <si>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</si>
  <si>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</si>
  <si>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</si>
  <si>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</si>
  <si>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</si>
  <si>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</si>
  <si>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</si>
  <si>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</si>
  <si>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</si>
  <si>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 xml:space="preserve">Celkový přehled rozpočtu </t>
  </si>
  <si>
    <t xml:space="preserve">IČ: </t>
  </si>
  <si>
    <t>Pořadové číslo</t>
  </si>
  <si>
    <t>Název položky</t>
  </si>
  <si>
    <t>Cena bez DPH</t>
  </si>
  <si>
    <t>DPH</t>
  </si>
  <si>
    <t>Cena s DPH</t>
  </si>
  <si>
    <t>Vozovky</t>
  </si>
  <si>
    <t>1.</t>
  </si>
  <si>
    <t>Mostní - A - od mostu po světelnou křižovatku ul. Rolnická</t>
  </si>
  <si>
    <t>2.</t>
  </si>
  <si>
    <t>Mostní - B - od ul. Rybářská po ul. U Střelnice</t>
  </si>
  <si>
    <t xml:space="preserve">V xxxxx dne: </t>
  </si>
  <si>
    <t xml:space="preserve">Vypracoval: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</si>
</sst>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0.0"/>
    <numFmt numFmtId="166" formatCode="#,##0.00\ &quot;Kč&quot;"/>
  </numFmts>
  <fonts count="20">
    <font>
      <sz val="10"/>
      <name val="Arial"/>
      <charset val="110"/>
    </font>
    <font>
      <sz val="8"/>
      <name val="Arial"/>
      <family val="2"/>
      <charset val="238"/>
    </font>
    <font>
      <sz val="8"/>
      <name val="Arial CE"/>
      <charset val="110"/>
    </font>
    <font>
      <b/>
      <sz val="14"/>
      <color indexed="10"/>
      <name val="Arial CE"/>
      <charset val="110"/>
    </font>
    <font>
      <b/>
      <sz val="8"/>
      <name val="Arial CE"/>
      <charset val="110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8"/>
      <color indexed="20"/>
      <name val="Arial"/>
      <family val="2"/>
      <charset val="238"/>
    </font>
    <font>
      <b/>
      <u/>
      <sz val="8"/>
      <color indexed="10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indexed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249">
    <xf numFmtId="0" fontId="0" fillId="0" borderId="0" xfId="0" applyAlignment="1">
      <protection locked="0"/>
    </xf>
    <xf numFmtId="0" fontId="3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 wrapText="1"/>
    </xf>
    <xf numFmtId="0" fontId="2" fillId="2" borderId="0" xfId="0" applyFont="1" applyFill="1" applyAlignment="1" applyProtection="1">
      <alignment horizontal="center"/>
    </xf>
    <xf numFmtId="164" fontId="2" fillId="2" borderId="0" xfId="0" applyNumberFormat="1" applyFont="1" applyFill="1" applyAlignment="1" applyProtection="1">
      <alignment horizontal="right"/>
    </xf>
    <xf numFmtId="4" fontId="2" fillId="2" borderId="0" xfId="0" applyNumberFormat="1" applyFont="1" applyFill="1" applyAlignment="1" applyProtection="1">
      <alignment horizontal="right"/>
    </xf>
    <xf numFmtId="165" fontId="2" fillId="2" borderId="0" xfId="0" applyNumberFormat="1" applyFont="1" applyFill="1" applyAlignment="1" applyProtection="1">
      <alignment horizontal="right"/>
    </xf>
    <xf numFmtId="0" fontId="1" fillId="0" borderId="0" xfId="0" applyFont="1" applyFill="1" applyBorder="1" applyAlignment="1" applyProtection="1">
      <alignment horizontal="right"/>
    </xf>
    <xf numFmtId="0" fontId="0" fillId="0" borderId="0" xfId="0" applyFill="1" applyAlignment="1" applyProtection="1">
      <alignment horizontal="left" vertical="top"/>
    </xf>
    <xf numFmtId="0" fontId="4" fillId="2" borderId="0" xfId="0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</xf>
    <xf numFmtId="0" fontId="2" fillId="2" borderId="0" xfId="0" applyNumberFormat="1" applyFont="1" applyFill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center" vertical="center"/>
    </xf>
    <xf numFmtId="164" fontId="2" fillId="2" borderId="0" xfId="0" applyNumberFormat="1" applyFont="1" applyFill="1" applyAlignment="1" applyProtection="1">
      <alignment horizontal="right" vertical="center"/>
    </xf>
    <xf numFmtId="4" fontId="2" fillId="2" borderId="0" xfId="0" applyNumberFormat="1" applyFont="1" applyFill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 wrapText="1"/>
    </xf>
    <xf numFmtId="164" fontId="2" fillId="0" borderId="0" xfId="0" applyNumberFormat="1" applyFont="1" applyFill="1" applyAlignment="1" applyProtection="1">
      <alignment horizontal="right"/>
    </xf>
    <xf numFmtId="4" fontId="2" fillId="0" borderId="0" xfId="0" applyNumberFormat="1" applyFont="1" applyFill="1" applyAlignment="1" applyProtection="1">
      <alignment horizontal="right"/>
    </xf>
    <xf numFmtId="165" fontId="2" fillId="0" borderId="0" xfId="0" applyNumberFormat="1" applyFont="1" applyFill="1" applyBorder="1" applyAlignment="1" applyProtection="1">
      <alignment horizontal="right"/>
    </xf>
    <xf numFmtId="0" fontId="0" fillId="0" borderId="0" xfId="0" applyFill="1" applyAlignment="1" applyProtection="1">
      <alignment horizontal="center" vertical="top"/>
    </xf>
    <xf numFmtId="0" fontId="0" fillId="0" borderId="0" xfId="0" applyFill="1" applyAlignment="1" applyProtection="1">
      <alignment horizontal="left" vertical="top" wrapText="1"/>
    </xf>
    <xf numFmtId="164" fontId="0" fillId="0" borderId="0" xfId="0" applyNumberFormat="1" applyFill="1" applyAlignment="1" applyProtection="1">
      <alignment horizontal="right" vertical="top"/>
    </xf>
    <xf numFmtId="4" fontId="0" fillId="0" borderId="0" xfId="0" applyNumberFormat="1" applyFill="1" applyAlignment="1" applyProtection="1">
      <alignment horizontal="right" vertical="top"/>
    </xf>
    <xf numFmtId="165" fontId="0" fillId="0" borderId="0" xfId="0" applyNumberFormat="1" applyFill="1" applyAlignment="1" applyProtection="1">
      <alignment horizontal="right" vertical="top"/>
    </xf>
    <xf numFmtId="0" fontId="0" fillId="0" borderId="0" xfId="0" applyFill="1" applyBorder="1" applyAlignment="1" applyProtection="1">
      <alignment horizontal="right" vertical="top"/>
    </xf>
    <xf numFmtId="0" fontId="7" fillId="0" borderId="0" xfId="0" applyFont="1" applyFill="1" applyBorder="1" applyAlignment="1" applyProtection="1">
      <alignment horizontal="right" vertical="top"/>
    </xf>
    <xf numFmtId="0" fontId="8" fillId="0" borderId="0" xfId="0" applyFont="1" applyFill="1" applyAlignment="1" applyProtection="1">
      <alignment horizontal="center" vertical="top"/>
    </xf>
    <xf numFmtId="0" fontId="8" fillId="0" borderId="0" xfId="0" applyFont="1" applyFill="1" applyAlignment="1" applyProtection="1">
      <alignment horizontal="left" vertical="top"/>
    </xf>
    <xf numFmtId="0" fontId="8" fillId="0" borderId="0" xfId="0" quotePrefix="1" applyFont="1" applyFill="1" applyAlignment="1" applyProtection="1">
      <alignment horizontal="left" vertical="top"/>
    </xf>
    <xf numFmtId="0" fontId="8" fillId="0" borderId="0" xfId="0" applyFont="1" applyFill="1" applyAlignment="1" applyProtection="1">
      <alignment horizontal="left" vertical="top" wrapText="1"/>
    </xf>
    <xf numFmtId="164" fontId="8" fillId="0" borderId="0" xfId="0" applyNumberFormat="1" applyFont="1" applyFill="1" applyAlignment="1" applyProtection="1">
      <alignment horizontal="right" vertical="top"/>
    </xf>
    <xf numFmtId="4" fontId="8" fillId="0" borderId="0" xfId="0" applyNumberFormat="1" applyFont="1" applyFill="1" applyAlignment="1" applyProtection="1">
      <alignment horizontal="right" vertical="top"/>
    </xf>
    <xf numFmtId="165" fontId="8" fillId="0" borderId="0" xfId="0" applyNumberFormat="1" applyFont="1" applyFill="1" applyAlignment="1" applyProtection="1">
      <alignment horizontal="right" vertical="top"/>
    </xf>
    <xf numFmtId="0" fontId="8" fillId="0" borderId="0" xfId="0" applyFont="1" applyFill="1" applyBorder="1" applyAlignment="1" applyProtection="1">
      <alignment horizontal="right" vertical="top"/>
    </xf>
    <xf numFmtId="0" fontId="9" fillId="0" borderId="0" xfId="0" applyFont="1" applyFill="1" applyAlignment="1" applyProtection="1">
      <alignment horizontal="center" vertical="top"/>
    </xf>
    <xf numFmtId="0" fontId="9" fillId="0" borderId="0" xfId="0" applyFont="1" applyFill="1" applyAlignment="1" applyProtection="1">
      <alignment horizontal="left" vertical="top"/>
    </xf>
    <xf numFmtId="0" fontId="9" fillId="0" borderId="0" xfId="0" quotePrefix="1" applyFont="1" applyFill="1" applyAlignment="1" applyProtection="1">
      <alignment horizontal="left" vertical="top"/>
    </xf>
    <xf numFmtId="0" fontId="9" fillId="0" borderId="0" xfId="0" applyFont="1" applyFill="1" applyAlignment="1" applyProtection="1">
      <alignment horizontal="left" vertical="top" wrapText="1"/>
    </xf>
    <xf numFmtId="164" fontId="9" fillId="0" borderId="0" xfId="0" applyNumberFormat="1" applyFont="1" applyFill="1" applyAlignment="1" applyProtection="1">
      <alignment horizontal="right" vertical="top"/>
    </xf>
    <xf numFmtId="4" fontId="9" fillId="0" borderId="0" xfId="0" applyNumberFormat="1" applyFont="1" applyFill="1" applyAlignment="1" applyProtection="1">
      <alignment horizontal="right" vertical="top"/>
    </xf>
    <xf numFmtId="165" fontId="9" fillId="0" borderId="0" xfId="0" applyNumberFormat="1" applyFont="1" applyFill="1" applyAlignment="1" applyProtection="1">
      <alignment horizontal="right" vertical="top"/>
    </xf>
    <xf numFmtId="0" fontId="9" fillId="0" borderId="0" xfId="0" applyFont="1" applyFill="1" applyBorder="1" applyAlignment="1" applyProtection="1">
      <alignment horizontal="right" vertical="top"/>
    </xf>
    <xf numFmtId="0" fontId="7" fillId="0" borderId="8" xfId="0" applyFont="1" applyFill="1" applyBorder="1" applyAlignment="1" applyProtection="1">
      <alignment horizontal="left" vertical="top"/>
    </xf>
    <xf numFmtId="0" fontId="7" fillId="0" borderId="8" xfId="0" quotePrefix="1" applyFont="1" applyFill="1" applyBorder="1" applyAlignment="1" applyProtection="1">
      <alignment horizontal="left" vertical="top"/>
    </xf>
    <xf numFmtId="0" fontId="7" fillId="0" borderId="8" xfId="0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center" vertical="top"/>
    </xf>
    <xf numFmtId="164" fontId="7" fillId="0" borderId="8" xfId="0" applyNumberFormat="1" applyFont="1" applyFill="1" applyBorder="1" applyAlignment="1" applyProtection="1">
      <alignment horizontal="right" vertical="top"/>
    </xf>
    <xf numFmtId="0" fontId="7" fillId="0" borderId="9" xfId="0" quotePrefix="1" applyFont="1" applyFill="1" applyBorder="1" applyAlignment="1" applyProtection="1">
      <alignment horizontal="center" vertical="top"/>
    </xf>
    <xf numFmtId="0" fontId="7" fillId="0" borderId="1" xfId="0" quotePrefix="1" applyFont="1" applyFill="1" applyBorder="1" applyAlignment="1" applyProtection="1">
      <alignment horizontal="center" vertical="top"/>
    </xf>
    <xf numFmtId="0" fontId="7" fillId="0" borderId="2" xfId="0" applyFont="1" applyFill="1" applyBorder="1" applyAlignment="1" applyProtection="1">
      <alignment horizontal="left" vertical="top"/>
    </xf>
    <xf numFmtId="0" fontId="7" fillId="0" borderId="2" xfId="0" quotePrefix="1" applyFont="1" applyFill="1" applyBorder="1" applyAlignment="1" applyProtection="1">
      <alignment horizontal="left" vertical="top"/>
    </xf>
    <xf numFmtId="0" fontId="7" fillId="0" borderId="2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center" vertical="top"/>
    </xf>
    <xf numFmtId="164" fontId="7" fillId="0" borderId="2" xfId="0" applyNumberFormat="1" applyFont="1" applyFill="1" applyBorder="1" applyAlignment="1" applyProtection="1">
      <alignment horizontal="right" vertical="top"/>
    </xf>
    <xf numFmtId="0" fontId="7" fillId="0" borderId="4" xfId="0" quotePrefix="1" applyFont="1" applyFill="1" applyBorder="1" applyAlignment="1" applyProtection="1">
      <alignment horizontal="center" vertical="top"/>
    </xf>
    <xf numFmtId="0" fontId="7" fillId="0" borderId="5" xfId="0" applyFont="1" applyFill="1" applyBorder="1" applyAlignment="1" applyProtection="1">
      <alignment horizontal="left" vertical="top"/>
    </xf>
    <xf numFmtId="0" fontId="7" fillId="0" borderId="5" xfId="0" quotePrefix="1" applyFont="1" applyFill="1" applyBorder="1" applyAlignment="1" applyProtection="1">
      <alignment horizontal="left" vertical="top"/>
    </xf>
    <xf numFmtId="0" fontId="7" fillId="0" borderId="5" xfId="0" applyFont="1" applyFill="1" applyBorder="1" applyAlignment="1" applyProtection="1">
      <alignment horizontal="left" vertical="top" wrapText="1"/>
    </xf>
    <xf numFmtId="0" fontId="7" fillId="0" borderId="5" xfId="0" applyFont="1" applyFill="1" applyBorder="1" applyAlignment="1" applyProtection="1">
      <alignment horizontal="center" vertical="top"/>
    </xf>
    <xf numFmtId="164" fontId="7" fillId="0" borderId="5" xfId="0" applyNumberFormat="1" applyFont="1" applyFill="1" applyBorder="1" applyAlignment="1" applyProtection="1">
      <alignment horizontal="right" vertical="top"/>
    </xf>
    <xf numFmtId="165" fontId="7" fillId="0" borderId="3" xfId="0" applyNumberFormat="1" applyFont="1" applyFill="1" applyBorder="1" applyAlignment="1" applyProtection="1">
      <alignment horizontal="right" vertical="top"/>
    </xf>
    <xf numFmtId="165" fontId="7" fillId="0" borderId="10" xfId="0" applyNumberFormat="1" applyFont="1" applyFill="1" applyBorder="1" applyAlignment="1" applyProtection="1">
      <alignment horizontal="right" vertical="top"/>
    </xf>
    <xf numFmtId="165" fontId="7" fillId="0" borderId="6" xfId="0" applyNumberFormat="1" applyFont="1" applyFill="1" applyBorder="1" applyAlignment="1" applyProtection="1">
      <alignment horizontal="right" vertical="top"/>
    </xf>
    <xf numFmtId="0" fontId="7" fillId="0" borderId="9" xfId="0" applyFont="1" applyFill="1" applyBorder="1" applyAlignment="1" applyProtection="1">
      <alignment horizontal="center" vertical="top"/>
    </xf>
    <xf numFmtId="0" fontId="10" fillId="0" borderId="0" xfId="0" applyFont="1" applyFill="1" applyAlignment="1" applyProtection="1">
      <alignment horizontal="center" vertical="top"/>
    </xf>
    <xf numFmtId="0" fontId="10" fillId="0" borderId="0" xfId="0" applyFont="1" applyFill="1" applyAlignment="1" applyProtection="1">
      <alignment horizontal="left" vertical="top"/>
    </xf>
    <xf numFmtId="0" fontId="10" fillId="0" borderId="0" xfId="0" applyFont="1" applyFill="1" applyAlignment="1" applyProtection="1">
      <alignment horizontal="left" vertical="top" wrapText="1"/>
    </xf>
    <xf numFmtId="164" fontId="10" fillId="0" borderId="0" xfId="0" applyNumberFormat="1" applyFont="1" applyFill="1" applyAlignment="1" applyProtection="1">
      <alignment horizontal="right" vertical="top"/>
    </xf>
    <xf numFmtId="4" fontId="10" fillId="0" borderId="0" xfId="0" applyNumberFormat="1" applyFont="1" applyFill="1" applyAlignment="1" applyProtection="1">
      <alignment horizontal="right" vertical="top"/>
    </xf>
    <xf numFmtId="165" fontId="10" fillId="0" borderId="0" xfId="0" applyNumberFormat="1" applyFont="1" applyFill="1" applyAlignment="1" applyProtection="1">
      <alignment horizontal="right" vertical="top"/>
    </xf>
    <xf numFmtId="0" fontId="10" fillId="0" borderId="0" xfId="0" applyFont="1" applyFill="1" applyBorder="1" applyAlignment="1" applyProtection="1">
      <alignment horizontal="right" vertical="top"/>
    </xf>
    <xf numFmtId="0" fontId="11" fillId="0" borderId="8" xfId="0" quotePrefix="1" applyFont="1" applyFill="1" applyBorder="1" applyAlignment="1" applyProtection="1">
      <alignment horizontal="left" vertical="top"/>
    </xf>
    <xf numFmtId="0" fontId="11" fillId="0" borderId="8" xfId="0" applyFont="1" applyFill="1" applyBorder="1" applyAlignment="1" applyProtection="1">
      <alignment horizontal="left" vertical="top" wrapText="1"/>
    </xf>
    <xf numFmtId="0" fontId="7" fillId="0" borderId="0" xfId="0" quotePrefix="1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quotePrefix="1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center" vertical="top"/>
    </xf>
    <xf numFmtId="164" fontId="7" fillId="0" borderId="0" xfId="0" applyNumberFormat="1" applyFont="1" applyFill="1" applyBorder="1" applyAlignment="1" applyProtection="1">
      <alignment horizontal="right" vertical="top"/>
    </xf>
    <xf numFmtId="4" fontId="7" fillId="0" borderId="0" xfId="0" applyNumberFormat="1" applyFont="1" applyFill="1" applyBorder="1" applyAlignment="1" applyProtection="1">
      <alignment horizontal="right" vertical="top"/>
    </xf>
    <xf numFmtId="165" fontId="7" fillId="0" borderId="0" xfId="0" applyNumberFormat="1" applyFont="1" applyFill="1" applyBorder="1" applyAlignment="1" applyProtection="1">
      <alignment horizontal="right" vertical="top"/>
    </xf>
    <xf numFmtId="4" fontId="0" fillId="0" borderId="0" xfId="0" applyNumberFormat="1" applyFill="1" applyAlignment="1" applyProtection="1">
      <alignment horizontal="left" vertical="top"/>
    </xf>
    <xf numFmtId="0" fontId="0" fillId="0" borderId="0" xfId="0" applyFill="1" applyAlignment="1" applyProtection="1">
      <alignment vertical="top"/>
    </xf>
    <xf numFmtId="4" fontId="7" fillId="0" borderId="2" xfId="0" applyNumberFormat="1" applyFont="1" applyFill="1" applyBorder="1" applyAlignment="1" applyProtection="1">
      <alignment horizontal="right" vertical="top"/>
      <protection locked="0"/>
    </xf>
    <xf numFmtId="4" fontId="7" fillId="0" borderId="8" xfId="0" applyNumberFormat="1" applyFont="1" applyFill="1" applyBorder="1" applyAlignment="1" applyProtection="1">
      <alignment horizontal="right" vertical="top"/>
      <protection locked="0"/>
    </xf>
    <xf numFmtId="4" fontId="7" fillId="0" borderId="5" xfId="0" applyNumberFormat="1" applyFont="1" applyFill="1" applyBorder="1" applyAlignment="1" applyProtection="1">
      <alignment horizontal="right" vertical="top"/>
      <protection locked="0"/>
    </xf>
    <xf numFmtId="4" fontId="7" fillId="0" borderId="11" xfId="0" applyNumberFormat="1" applyFont="1" applyFill="1" applyBorder="1" applyAlignment="1" applyProtection="1">
      <alignment horizontal="right" vertical="top"/>
      <protection locked="0"/>
    </xf>
    <xf numFmtId="0" fontId="2" fillId="2" borderId="0" xfId="0" applyNumberFormat="1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/>
    </xf>
    <xf numFmtId="0" fontId="15" fillId="2" borderId="0" xfId="0" applyFont="1" applyFill="1" applyAlignment="1" applyProtection="1">
      <alignment horizontal="left"/>
    </xf>
    <xf numFmtId="0" fontId="15" fillId="2" borderId="0" xfId="0" applyFont="1" applyFill="1" applyAlignment="1" applyProtection="1">
      <alignment horizontal="left" wrapText="1"/>
    </xf>
    <xf numFmtId="0" fontId="15" fillId="2" borderId="0" xfId="0" applyFont="1" applyFill="1" applyAlignment="1" applyProtection="1">
      <alignment horizontal="center"/>
    </xf>
    <xf numFmtId="164" fontId="15" fillId="2" borderId="0" xfId="0" applyNumberFormat="1" applyFont="1" applyFill="1" applyAlignment="1" applyProtection="1">
      <alignment horizontal="right"/>
    </xf>
    <xf numFmtId="4" fontId="15" fillId="2" borderId="0" xfId="0" applyNumberFormat="1" applyFont="1" applyFill="1" applyAlignment="1" applyProtection="1">
      <alignment horizontal="right"/>
    </xf>
    <xf numFmtId="165" fontId="15" fillId="2" borderId="0" xfId="0" applyNumberFormat="1" applyFont="1" applyFill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left" vertical="top"/>
    </xf>
    <xf numFmtId="0" fontId="16" fillId="2" borderId="0" xfId="0" applyFont="1" applyFill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 wrapText="1"/>
    </xf>
    <xf numFmtId="0" fontId="15" fillId="2" borderId="0" xfId="0" applyFont="1" applyFill="1" applyAlignment="1" applyProtection="1">
      <alignment horizontal="center" vertical="center"/>
    </xf>
    <xf numFmtId="164" fontId="15" fillId="2" borderId="0" xfId="0" applyNumberFormat="1" applyFont="1" applyFill="1" applyAlignment="1" applyProtection="1">
      <alignment horizontal="right" vertical="center"/>
    </xf>
    <xf numFmtId="4" fontId="15" fillId="2" borderId="0" xfId="0" applyNumberFormat="1" applyFont="1" applyFill="1" applyAlignment="1" applyProtection="1">
      <alignment horizontal="right" vertical="center"/>
    </xf>
    <xf numFmtId="0" fontId="15" fillId="2" borderId="0" xfId="0" applyFont="1" applyFill="1" applyAlignment="1">
      <alignment horizontal="left" vertical="center"/>
      <protection locked="0"/>
    </xf>
    <xf numFmtId="0" fontId="15" fillId="3" borderId="1" xfId="0" applyFont="1" applyFill="1" applyBorder="1" applyAlignment="1" applyProtection="1">
      <alignment horizontal="center" vertical="center" wrapText="1"/>
    </xf>
    <xf numFmtId="0" fontId="15" fillId="3" borderId="2" xfId="0" applyFont="1" applyFill="1" applyBorder="1" applyAlignment="1" applyProtection="1">
      <alignment horizontal="center" vertical="center" wrapText="1"/>
    </xf>
    <xf numFmtId="0" fontId="15" fillId="3" borderId="3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/>
    </xf>
    <xf numFmtId="0" fontId="15" fillId="3" borderId="5" xfId="0" applyFont="1" applyFill="1" applyBorder="1" applyAlignment="1" applyProtection="1">
      <alignment horizontal="center" vertical="center"/>
    </xf>
    <xf numFmtId="0" fontId="15" fillId="3" borderId="5" xfId="0" applyFont="1" applyFill="1" applyBorder="1" applyAlignment="1" applyProtection="1">
      <alignment horizontal="center" vertical="center" wrapText="1"/>
    </xf>
    <xf numFmtId="0" fontId="15" fillId="3" borderId="6" xfId="0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left" wrapText="1"/>
    </xf>
    <xf numFmtId="164" fontId="15" fillId="0" borderId="0" xfId="0" applyNumberFormat="1" applyFont="1" applyAlignment="1" applyProtection="1">
      <alignment horizontal="right"/>
    </xf>
    <xf numFmtId="4" fontId="15" fillId="0" borderId="0" xfId="0" applyNumberFormat="1" applyFont="1" applyAlignment="1" applyProtection="1">
      <alignment horizontal="right"/>
    </xf>
    <xf numFmtId="165" fontId="15" fillId="0" borderId="0" xfId="0" applyNumberFormat="1" applyFont="1" applyAlignment="1" applyProtection="1">
      <alignment horizontal="right"/>
    </xf>
    <xf numFmtId="0" fontId="8" fillId="0" borderId="0" xfId="0" applyFont="1" applyAlignment="1" applyProtection="1">
      <alignment horizontal="center" vertical="top"/>
    </xf>
    <xf numFmtId="0" fontId="8" fillId="0" borderId="0" xfId="0" applyFont="1" applyAlignment="1" applyProtection="1">
      <alignment horizontal="left" vertical="top"/>
    </xf>
    <xf numFmtId="0" fontId="8" fillId="0" borderId="0" xfId="0" quotePrefix="1" applyFont="1" applyAlignment="1" applyProtection="1">
      <alignment horizontal="left" vertical="top"/>
    </xf>
    <xf numFmtId="0" fontId="8" fillId="0" borderId="0" xfId="0" applyFont="1" applyAlignment="1" applyProtection="1">
      <alignment horizontal="left" vertical="top" wrapText="1"/>
    </xf>
    <xf numFmtId="164" fontId="8" fillId="0" borderId="0" xfId="0" applyNumberFormat="1" applyFont="1" applyAlignment="1" applyProtection="1">
      <alignment horizontal="right" vertical="top"/>
    </xf>
    <xf numFmtId="4" fontId="8" fillId="0" borderId="0" xfId="0" applyNumberFormat="1" applyFont="1" applyAlignment="1" applyProtection="1">
      <alignment horizontal="right" vertical="top"/>
    </xf>
    <xf numFmtId="165" fontId="8" fillId="0" borderId="0" xfId="0" applyNumberFormat="1" applyFont="1" applyAlignment="1" applyProtection="1">
      <alignment horizontal="right" vertical="top"/>
    </xf>
    <xf numFmtId="0" fontId="8" fillId="0" borderId="0" xfId="0" applyFont="1" applyAlignment="1" applyProtection="1">
      <alignment horizontal="right" vertical="top"/>
    </xf>
    <xf numFmtId="0" fontId="9" fillId="0" borderId="0" xfId="0" applyFont="1" applyAlignment="1" applyProtection="1">
      <alignment horizontal="center" vertical="top"/>
    </xf>
    <xf numFmtId="0" fontId="9" fillId="0" borderId="0" xfId="0" applyFont="1" applyAlignment="1" applyProtection="1">
      <alignment horizontal="left" vertical="top"/>
    </xf>
    <xf numFmtId="0" fontId="9" fillId="0" borderId="0" xfId="0" quotePrefix="1" applyFont="1" applyAlignment="1" applyProtection="1">
      <alignment horizontal="left" vertical="top"/>
    </xf>
    <xf numFmtId="0" fontId="9" fillId="0" borderId="0" xfId="0" applyFont="1" applyAlignment="1" applyProtection="1">
      <alignment horizontal="left" vertical="top" wrapText="1"/>
    </xf>
    <xf numFmtId="164" fontId="9" fillId="0" borderId="0" xfId="0" applyNumberFormat="1" applyFont="1" applyAlignment="1" applyProtection="1">
      <alignment horizontal="right" vertical="top"/>
    </xf>
    <xf numFmtId="4" fontId="9" fillId="0" borderId="0" xfId="0" applyNumberFormat="1" applyFont="1" applyAlignment="1" applyProtection="1">
      <alignment horizontal="right" vertical="top"/>
    </xf>
    <xf numFmtId="165" fontId="9" fillId="0" borderId="0" xfId="0" applyNumberFormat="1" applyFont="1" applyAlignment="1" applyProtection="1">
      <alignment horizontal="right" vertical="top"/>
    </xf>
    <xf numFmtId="0" fontId="9" fillId="0" borderId="0" xfId="0" applyFont="1" applyAlignment="1" applyProtection="1">
      <alignment horizontal="right" vertical="top"/>
    </xf>
    <xf numFmtId="0" fontId="1" fillId="0" borderId="1" xfId="0" quotePrefix="1" applyFont="1" applyBorder="1" applyAlignment="1" applyProtection="1">
      <alignment horizontal="center" vertical="top"/>
    </xf>
    <xf numFmtId="0" fontId="1" fillId="0" borderId="2" xfId="0" applyFont="1" applyBorder="1" applyAlignment="1" applyProtection="1">
      <alignment horizontal="left" vertical="top"/>
    </xf>
    <xf numFmtId="0" fontId="1" fillId="0" borderId="2" xfId="0" quotePrefix="1" applyFont="1" applyBorder="1" applyAlignment="1" applyProtection="1">
      <alignment horizontal="left" vertical="top"/>
    </xf>
    <xf numFmtId="0" fontId="1" fillId="0" borderId="2" xfId="0" applyFont="1" applyBorder="1" applyAlignment="1" applyProtection="1">
      <alignment horizontal="left" vertical="top" wrapText="1"/>
    </xf>
    <xf numFmtId="0" fontId="1" fillId="0" borderId="2" xfId="0" applyFont="1" applyBorder="1" applyAlignment="1" applyProtection="1">
      <alignment horizontal="center" vertical="top"/>
    </xf>
    <xf numFmtId="164" fontId="1" fillId="0" borderId="2" xfId="0" applyNumberFormat="1" applyFont="1" applyBorder="1" applyAlignment="1" applyProtection="1">
      <alignment horizontal="right" vertical="top"/>
    </xf>
    <xf numFmtId="165" fontId="1" fillId="0" borderId="3" xfId="0" applyNumberFormat="1" applyFont="1" applyBorder="1" applyAlignment="1" applyProtection="1">
      <alignment horizontal="right" vertical="top"/>
    </xf>
    <xf numFmtId="0" fontId="1" fillId="0" borderId="0" xfId="0" applyFont="1" applyAlignment="1" applyProtection="1">
      <alignment horizontal="right" vertical="top"/>
    </xf>
    <xf numFmtId="0" fontId="1" fillId="0" borderId="9" xfId="0" quotePrefix="1" applyFont="1" applyBorder="1" applyAlignment="1" applyProtection="1">
      <alignment horizontal="center" vertical="top"/>
    </xf>
    <xf numFmtId="0" fontId="1" fillId="0" borderId="8" xfId="0" applyFont="1" applyBorder="1" applyAlignment="1" applyProtection="1">
      <alignment horizontal="left" vertical="top"/>
    </xf>
    <xf numFmtId="0" fontId="1" fillId="0" borderId="8" xfId="0" quotePrefix="1" applyFont="1" applyBorder="1" applyAlignment="1" applyProtection="1">
      <alignment horizontal="left" vertical="top"/>
    </xf>
    <xf numFmtId="0" fontId="1" fillId="0" borderId="8" xfId="0" applyFont="1" applyBorder="1" applyAlignment="1" applyProtection="1">
      <alignment horizontal="left" vertical="top" wrapText="1"/>
    </xf>
    <xf numFmtId="0" fontId="1" fillId="0" borderId="8" xfId="0" applyFont="1" applyBorder="1" applyAlignment="1" applyProtection="1">
      <alignment horizontal="center" vertical="top"/>
    </xf>
    <xf numFmtId="164" fontId="1" fillId="0" borderId="8" xfId="0" applyNumberFormat="1" applyFont="1" applyBorder="1" applyAlignment="1" applyProtection="1">
      <alignment horizontal="right" vertical="top"/>
    </xf>
    <xf numFmtId="165" fontId="1" fillId="0" borderId="10" xfId="0" applyNumberFormat="1" applyFont="1" applyBorder="1" applyAlignment="1" applyProtection="1">
      <alignment horizontal="right" vertical="top"/>
    </xf>
    <xf numFmtId="0" fontId="1" fillId="0" borderId="4" xfId="0" quotePrefix="1" applyFont="1" applyBorder="1" applyAlignment="1" applyProtection="1">
      <alignment horizontal="center" vertical="top"/>
    </xf>
    <xf numFmtId="0" fontId="1" fillId="0" borderId="5" xfId="0" applyFont="1" applyBorder="1" applyAlignment="1" applyProtection="1">
      <alignment horizontal="left" vertical="top"/>
    </xf>
    <xf numFmtId="0" fontId="1" fillId="0" borderId="5" xfId="0" quotePrefix="1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 wrapText="1"/>
    </xf>
    <xf numFmtId="0" fontId="1" fillId="0" borderId="5" xfId="0" applyFont="1" applyBorder="1" applyAlignment="1" applyProtection="1">
      <alignment horizontal="center" vertical="top"/>
    </xf>
    <xf numFmtId="164" fontId="1" fillId="0" borderId="5" xfId="0" applyNumberFormat="1" applyFont="1" applyBorder="1" applyAlignment="1" applyProtection="1">
      <alignment horizontal="right" vertical="top"/>
    </xf>
    <xf numFmtId="165" fontId="1" fillId="0" borderId="6" xfId="0" applyNumberFormat="1" applyFont="1" applyBorder="1" applyAlignment="1" applyProtection="1">
      <alignment horizontal="right" vertical="top"/>
    </xf>
    <xf numFmtId="0" fontId="1" fillId="0" borderId="9" xfId="0" applyFont="1" applyBorder="1" applyAlignment="1" applyProtection="1">
      <alignment horizontal="center" vertical="top"/>
    </xf>
    <xf numFmtId="0" fontId="11" fillId="0" borderId="8" xfId="0" quotePrefix="1" applyFont="1" applyBorder="1" applyAlignment="1" applyProtection="1">
      <alignment horizontal="left" vertical="top"/>
    </xf>
    <xf numFmtId="0" fontId="11" fillId="0" borderId="8" xfId="0" applyFont="1" applyBorder="1" applyAlignment="1" applyProtection="1">
      <alignment horizontal="left" vertical="top" wrapText="1"/>
    </xf>
    <xf numFmtId="4" fontId="0" fillId="0" borderId="0" xfId="0" applyNumberFormat="1" applyAlignment="1" applyProtection="1">
      <alignment horizontal="left" vertical="top"/>
    </xf>
    <xf numFmtId="0" fontId="1" fillId="0" borderId="0" xfId="0" quotePrefix="1" applyFont="1" applyAlignment="1" applyProtection="1">
      <alignment horizontal="center" vertical="top"/>
    </xf>
    <xf numFmtId="0" fontId="1" fillId="0" borderId="0" xfId="0" applyFont="1" applyAlignment="1" applyProtection="1">
      <alignment horizontal="left" vertical="top"/>
    </xf>
    <xf numFmtId="0" fontId="1" fillId="0" borderId="0" xfId="0" quotePrefix="1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top"/>
    </xf>
    <xf numFmtId="164" fontId="1" fillId="0" borderId="0" xfId="0" applyNumberFormat="1" applyFont="1" applyAlignment="1" applyProtection="1">
      <alignment horizontal="right" vertical="top"/>
    </xf>
    <xf numFmtId="4" fontId="1" fillId="0" borderId="0" xfId="0" applyNumberFormat="1" applyFont="1" applyAlignment="1" applyProtection="1">
      <alignment horizontal="right" vertical="top"/>
    </xf>
    <xf numFmtId="165" fontId="1" fillId="0" borderId="0" xfId="0" applyNumberFormat="1" applyFont="1" applyAlignment="1" applyProtection="1">
      <alignment horizontal="right" vertical="top"/>
    </xf>
    <xf numFmtId="0" fontId="10" fillId="0" borderId="0" xfId="0" applyFont="1" applyAlignment="1" applyProtection="1">
      <alignment horizontal="center" vertical="top"/>
    </xf>
    <xf numFmtId="0" fontId="10" fillId="0" borderId="0" xfId="0" applyFont="1" applyAlignment="1" applyProtection="1">
      <alignment horizontal="left" vertical="top"/>
    </xf>
    <xf numFmtId="0" fontId="10" fillId="0" borderId="0" xfId="0" applyFont="1" applyAlignment="1" applyProtection="1">
      <alignment horizontal="left" vertical="top" wrapText="1"/>
    </xf>
    <xf numFmtId="164" fontId="10" fillId="0" borderId="0" xfId="0" applyNumberFormat="1" applyFont="1" applyAlignment="1" applyProtection="1">
      <alignment horizontal="right" vertical="top"/>
    </xf>
    <xf numFmtId="4" fontId="10" fillId="0" borderId="0" xfId="0" applyNumberFormat="1" applyFont="1" applyAlignment="1" applyProtection="1">
      <alignment horizontal="right" vertical="top"/>
    </xf>
    <xf numFmtId="165" fontId="10" fillId="0" borderId="0" xfId="0" applyNumberFormat="1" applyFont="1" applyAlignment="1" applyProtection="1">
      <alignment horizontal="right" vertical="top"/>
    </xf>
    <xf numFmtId="0" fontId="10" fillId="0" borderId="0" xfId="0" applyFont="1" applyAlignment="1" applyProtection="1">
      <alignment horizontal="right" vertical="top"/>
    </xf>
    <xf numFmtId="0" fontId="0" fillId="0" borderId="0" xfId="0" applyAlignment="1" applyProtection="1">
      <alignment horizontal="center" vertical="top"/>
    </xf>
    <xf numFmtId="0" fontId="0" fillId="0" borderId="0" xfId="0" applyAlignment="1" applyProtection="1">
      <alignment horizontal="right" vertical="top"/>
    </xf>
    <xf numFmtId="0" fontId="0" fillId="0" borderId="0" xfId="0" applyAlignment="1" applyProtection="1">
      <alignment horizontal="left" vertical="top" wrapText="1"/>
    </xf>
    <xf numFmtId="164" fontId="0" fillId="0" borderId="0" xfId="0" applyNumberFormat="1" applyAlignment="1" applyProtection="1">
      <alignment horizontal="right" vertical="top"/>
    </xf>
    <xf numFmtId="4" fontId="0" fillId="0" borderId="0" xfId="0" applyNumberFormat="1" applyAlignment="1" applyProtection="1">
      <alignment horizontal="right" vertical="top"/>
    </xf>
    <xf numFmtId="165" fontId="0" fillId="0" borderId="0" xfId="0" applyNumberFormat="1" applyAlignment="1" applyProtection="1">
      <alignment horizontal="right" vertical="top"/>
    </xf>
    <xf numFmtId="0" fontId="0" fillId="0" borderId="0" xfId="0" applyAlignment="1" applyProtection="1"/>
    <xf numFmtId="0" fontId="17" fillId="0" borderId="27" xfId="0" applyFont="1" applyBorder="1" applyAlignment="1" applyProtection="1">
      <alignment wrapText="1"/>
    </xf>
    <xf numFmtId="0" fontId="17" fillId="0" borderId="0" xfId="0" applyFont="1" applyAlignment="1" applyProtection="1"/>
    <xf numFmtId="0" fontId="17" fillId="0" borderId="20" xfId="0" applyFont="1" applyBorder="1" applyAlignment="1" applyProtection="1"/>
    <xf numFmtId="0" fontId="18" fillId="0" borderId="26" xfId="0" applyFont="1" applyBorder="1" applyAlignment="1" applyProtection="1"/>
    <xf numFmtId="0" fontId="19" fillId="0" borderId="15" xfId="0" applyFont="1" applyBorder="1" applyAlignment="1" applyProtection="1"/>
    <xf numFmtId="166" fontId="18" fillId="0" borderId="15" xfId="0" applyNumberFormat="1" applyFont="1" applyBorder="1" applyAlignment="1" applyProtection="1"/>
    <xf numFmtId="9" fontId="18" fillId="0" borderId="15" xfId="0" applyNumberFormat="1" applyFont="1" applyBorder="1" applyAlignment="1" applyProtection="1"/>
    <xf numFmtId="0" fontId="19" fillId="0" borderId="16" xfId="0" applyFont="1" applyBorder="1" applyAlignment="1" applyProtection="1"/>
    <xf numFmtId="0" fontId="18" fillId="0" borderId="1" xfId="0" applyFont="1" applyBorder="1" applyAlignment="1" applyProtection="1">
      <alignment horizontal="center"/>
    </xf>
    <xf numFmtId="0" fontId="18" fillId="5" borderId="2" xfId="0" applyFont="1" applyFill="1" applyBorder="1" applyAlignment="1" applyProtection="1"/>
    <xf numFmtId="166" fontId="18" fillId="0" borderId="2" xfId="0" applyNumberFormat="1" applyFont="1" applyBorder="1" applyAlignment="1" applyProtection="1">
      <alignment wrapText="1"/>
    </xf>
    <xf numFmtId="9" fontId="18" fillId="0" borderId="2" xfId="0" applyNumberFormat="1" applyFont="1" applyBorder="1" applyAlignment="1" applyProtection="1"/>
    <xf numFmtId="0" fontId="18" fillId="0" borderId="3" xfId="0" applyFont="1" applyBorder="1" applyAlignment="1" applyProtection="1"/>
    <xf numFmtId="0" fontId="18" fillId="0" borderId="9" xfId="0" applyFont="1" applyBorder="1" applyAlignment="1" applyProtection="1">
      <alignment horizontal="center"/>
    </xf>
    <xf numFmtId="0" fontId="18" fillId="5" borderId="8" xfId="0" applyFont="1" applyFill="1" applyBorder="1" applyAlignment="1" applyProtection="1"/>
    <xf numFmtId="166" fontId="18" fillId="0" borderId="8" xfId="0" applyNumberFormat="1" applyFont="1" applyBorder="1" applyAlignment="1" applyProtection="1">
      <alignment wrapText="1"/>
    </xf>
    <xf numFmtId="9" fontId="18" fillId="0" borderId="8" xfId="0" applyNumberFormat="1" applyFont="1" applyBorder="1" applyAlignment="1" applyProtection="1"/>
    <xf numFmtId="0" fontId="18" fillId="0" borderId="10" xfId="0" applyFont="1" applyBorder="1" applyAlignment="1" applyProtection="1"/>
    <xf numFmtId="0" fontId="18" fillId="0" borderId="0" xfId="0" applyFont="1" applyAlignment="1" applyProtection="1"/>
    <xf numFmtId="14" fontId="18" fillId="0" borderId="0" xfId="0" applyNumberFormat="1" applyFont="1" applyAlignment="1" applyProtection="1">
      <alignment horizontal="left"/>
    </xf>
    <xf numFmtId="166" fontId="19" fillId="4" borderId="28" xfId="0" applyNumberFormat="1" applyFont="1" applyFill="1" applyBorder="1" applyAlignment="1" applyProtection="1"/>
    <xf numFmtId="9" fontId="19" fillId="4" borderId="24" xfId="0" applyNumberFormat="1" applyFont="1" applyFill="1" applyBorder="1" applyAlignment="1" applyProtection="1"/>
    <xf numFmtId="166" fontId="19" fillId="4" borderId="25" xfId="0" applyNumberFormat="1" applyFont="1" applyFill="1" applyBorder="1" applyAlignment="1" applyProtection="1"/>
    <xf numFmtId="0" fontId="0" fillId="0" borderId="0" xfId="0" applyAlignment="1" applyProtection="1">
      <alignment horizontal="left" vertical="top"/>
      <protection locked="0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1" fillId="0" borderId="8" xfId="0" applyNumberFormat="1" applyFont="1" applyBorder="1" applyAlignment="1" applyProtection="1">
      <alignment horizontal="right" vertical="top"/>
      <protection locked="0"/>
    </xf>
    <xf numFmtId="4" fontId="1" fillId="0" borderId="5" xfId="0" applyNumberFormat="1" applyFont="1" applyBorder="1" applyAlignment="1" applyProtection="1">
      <alignment horizontal="right" vertical="top"/>
      <protection locked="0"/>
    </xf>
    <xf numFmtId="0" fontId="12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0" fillId="0" borderId="26" xfId="0" applyBorder="1" applyAlignment="1" applyProtection="1">
      <alignment horizontal="left" vertical="center"/>
    </xf>
    <xf numFmtId="0" fontId="0" fillId="0" borderId="15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13" fillId="4" borderId="12" xfId="0" applyFont="1" applyFill="1" applyBorder="1" applyAlignment="1" applyProtection="1">
      <alignment horizontal="left"/>
    </xf>
    <xf numFmtId="0" fontId="13" fillId="4" borderId="13" xfId="0" applyFont="1" applyFill="1" applyBorder="1" applyAlignment="1" applyProtection="1">
      <alignment horizontal="left"/>
    </xf>
    <xf numFmtId="0" fontId="13" fillId="0" borderId="14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center"/>
    </xf>
    <xf numFmtId="0" fontId="13" fillId="0" borderId="16" xfId="0" applyFont="1" applyBorder="1" applyAlignment="1" applyProtection="1">
      <alignment horizontal="center"/>
    </xf>
    <xf numFmtId="0" fontId="13" fillId="0" borderId="19" xfId="0" applyFont="1" applyBorder="1" applyAlignment="1" applyProtection="1">
      <alignment horizontal="center"/>
    </xf>
    <xf numFmtId="0" fontId="13" fillId="0" borderId="0" xfId="0" applyFont="1" applyAlignment="1" applyProtection="1">
      <alignment horizontal="center"/>
    </xf>
    <xf numFmtId="0" fontId="13" fillId="0" borderId="20" xfId="0" applyFont="1" applyBorder="1" applyAlignment="1" applyProtection="1">
      <alignment horizontal="center"/>
    </xf>
    <xf numFmtId="0" fontId="13" fillId="0" borderId="23" xfId="0" applyFont="1" applyBorder="1" applyAlignment="1" applyProtection="1">
      <alignment horizontal="center"/>
    </xf>
    <xf numFmtId="0" fontId="13" fillId="0" borderId="24" xfId="0" applyFont="1" applyBorder="1" applyAlignment="1" applyProtection="1">
      <alignment horizontal="center"/>
    </xf>
    <xf numFmtId="0" fontId="13" fillId="0" borderId="25" xfId="0" applyFont="1" applyBorder="1" applyAlignment="1" applyProtection="1">
      <alignment horizontal="center"/>
    </xf>
    <xf numFmtId="0" fontId="0" fillId="0" borderId="17" xfId="0" applyBorder="1" applyAlignment="1" applyProtection="1">
      <alignment horizontal="left"/>
    </xf>
    <xf numFmtId="0" fontId="0" fillId="0" borderId="18" xfId="0" applyBorder="1" applyAlignment="1" applyProtection="1">
      <alignment horizontal="left"/>
    </xf>
    <xf numFmtId="0" fontId="0" fillId="0" borderId="21" xfId="0" applyBorder="1" applyAlignment="1" applyProtection="1">
      <alignment horizontal="left"/>
    </xf>
    <xf numFmtId="0" fontId="0" fillId="0" borderId="22" xfId="0" applyBorder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OZ">
    <tabColor theme="7" tint="0.79998168889431442"/>
    <outlinePr summaryBelow="0"/>
    <pageSetUpPr fitToPage="1"/>
  </sheetPr>
  <dimension ref="A1:N62"/>
  <sheetViews>
    <sheetView showGridLines="0" zoomScaleNormal="100" zoomScaleSheetLayoutView="100" workbookViewId="0">
      <pane ySplit="13" topLeftCell="A14" activePane="bottomLeft" state="frozenSplit"/>
      <selection pane="bottomLeft" activeCell="D4" sqref="D4"/>
    </sheetView>
  </sheetViews>
  <sheetFormatPr defaultColWidth="9.140625" defaultRowHeight="11.25" customHeight="1" outlineLevelRow="2" outlineLevelCol="1"/>
  <cols>
    <col min="1" max="1" width="5.7109375" style="34" customWidth="1"/>
    <col min="2" max="2" width="4.5703125" style="9" customWidth="1"/>
    <col min="3" max="3" width="8.140625" style="9" customWidth="1"/>
    <col min="4" max="4" width="12.7109375" style="9" customWidth="1"/>
    <col min="5" max="5" width="55.7109375" style="35" customWidth="1"/>
    <col min="6" max="6" width="4.7109375" style="34" customWidth="1"/>
    <col min="7" max="7" width="7.85546875" style="36" customWidth="1"/>
    <col min="8" max="8" width="10.7109375" style="37" customWidth="1"/>
    <col min="9" max="9" width="13.7109375" style="37" customWidth="1"/>
    <col min="10" max="10" width="7.28515625" style="38" customWidth="1"/>
    <col min="11" max="11" width="9.28515625" style="39" hidden="1" customWidth="1" outlineLevel="1"/>
    <col min="12" max="12" width="6" style="39" hidden="1" customWidth="1" outlineLevel="1"/>
    <col min="13" max="13" width="9.140625" style="9" collapsed="1"/>
    <col min="14" max="14" width="11.7109375" style="9" bestFit="1" customWidth="1"/>
    <col min="15" max="16384" width="9.140625" style="9"/>
  </cols>
  <sheetData>
    <row r="1" spans="1:12" ht="18" customHeight="1">
      <c r="A1" s="1" t="s">
        <v>5</v>
      </c>
      <c r="B1" s="2"/>
      <c r="C1" s="2"/>
      <c r="D1" s="2"/>
      <c r="E1" s="3"/>
      <c r="F1" s="4"/>
      <c r="G1" s="5"/>
      <c r="H1" s="6"/>
      <c r="I1" s="6"/>
      <c r="J1" s="7"/>
      <c r="K1" s="8"/>
      <c r="L1" s="8"/>
    </row>
    <row r="2" spans="1:12" ht="11.25" customHeight="1">
      <c r="A2" s="10" t="s">
        <v>2</v>
      </c>
      <c r="B2" s="11"/>
      <c r="C2" s="11" t="s">
        <v>110</v>
      </c>
      <c r="D2" s="11"/>
      <c r="E2" s="13"/>
      <c r="F2" s="14"/>
      <c r="G2" s="15"/>
      <c r="H2" s="16"/>
      <c r="I2" s="16"/>
      <c r="J2" s="7"/>
      <c r="K2" s="8"/>
      <c r="L2" s="8"/>
    </row>
    <row r="3" spans="1:12" ht="11.25" customHeight="1">
      <c r="A3" s="10" t="s">
        <v>3</v>
      </c>
      <c r="B3" s="11"/>
      <c r="C3" s="11" t="s">
        <v>104</v>
      </c>
      <c r="D3" s="11"/>
      <c r="E3" s="13"/>
      <c r="F3" s="14"/>
      <c r="G3" s="15"/>
      <c r="H3" s="16"/>
      <c r="I3" s="16"/>
      <c r="J3" s="7"/>
      <c r="K3" s="8"/>
      <c r="L3" s="8"/>
    </row>
    <row r="4" spans="1:12" ht="11.25" customHeight="1">
      <c r="A4" s="10" t="s">
        <v>97</v>
      </c>
      <c r="B4" s="11"/>
      <c r="C4" s="12" t="s">
        <v>106</v>
      </c>
      <c r="D4" s="11"/>
      <c r="E4" s="13"/>
      <c r="F4" s="14"/>
      <c r="G4" s="15"/>
      <c r="H4" s="16"/>
      <c r="I4" s="16"/>
      <c r="J4" s="7"/>
      <c r="K4" s="8"/>
      <c r="L4" s="8"/>
    </row>
    <row r="5" spans="1:12" ht="11.25" customHeight="1">
      <c r="A5" s="11" t="s">
        <v>6</v>
      </c>
      <c r="B5" s="11"/>
      <c r="C5" s="12" t="s">
        <v>15</v>
      </c>
      <c r="D5" s="11"/>
      <c r="E5" s="13"/>
      <c r="F5" s="14"/>
      <c r="G5" s="15"/>
      <c r="H5" s="16"/>
      <c r="I5" s="16"/>
      <c r="J5" s="7"/>
      <c r="K5" s="8"/>
      <c r="L5" s="8"/>
    </row>
    <row r="6" spans="1:12" ht="5.25" customHeight="1">
      <c r="A6" s="11"/>
      <c r="B6" s="11"/>
      <c r="C6" s="12"/>
      <c r="D6" s="11"/>
      <c r="E6" s="13"/>
      <c r="F6" s="14"/>
      <c r="G6" s="15"/>
      <c r="H6" s="16"/>
      <c r="I6" s="16"/>
      <c r="J6" s="7"/>
      <c r="K6" s="8"/>
      <c r="L6" s="8"/>
    </row>
    <row r="7" spans="1:12" ht="11.25" customHeight="1">
      <c r="A7" s="11" t="s">
        <v>98</v>
      </c>
      <c r="B7" s="11"/>
      <c r="C7" s="12" t="s">
        <v>109</v>
      </c>
      <c r="D7" s="11"/>
      <c r="E7" s="13"/>
      <c r="F7" s="14"/>
      <c r="G7" s="15"/>
      <c r="H7" s="16"/>
      <c r="I7" s="16"/>
      <c r="J7" s="7"/>
      <c r="K7" s="8"/>
      <c r="L7" s="8"/>
    </row>
    <row r="8" spans="1:12" ht="11.25" customHeight="1">
      <c r="A8" s="11" t="s">
        <v>99</v>
      </c>
      <c r="B8" s="11"/>
      <c r="C8" s="102"/>
      <c r="D8" s="11"/>
      <c r="E8" s="13"/>
      <c r="F8" s="14"/>
      <c r="G8" s="15"/>
      <c r="H8" s="16"/>
      <c r="I8" s="16"/>
      <c r="J8" s="7"/>
      <c r="K8" s="8"/>
      <c r="L8" s="8"/>
    </row>
    <row r="9" spans="1:12" ht="11.25" customHeight="1">
      <c r="A9" s="11" t="s">
        <v>100</v>
      </c>
      <c r="B9" s="11"/>
      <c r="C9" s="102"/>
      <c r="D9" s="11"/>
      <c r="E9" s="13"/>
      <c r="F9" s="14"/>
      <c r="G9" s="15"/>
      <c r="H9" s="16"/>
      <c r="I9" s="16"/>
      <c r="J9" s="7"/>
      <c r="K9" s="8"/>
      <c r="L9" s="8"/>
    </row>
    <row r="10" spans="1:12" ht="6" customHeight="1" thickBot="1">
      <c r="A10" s="4"/>
      <c r="B10" s="2"/>
      <c r="C10" s="2"/>
      <c r="D10" s="2"/>
      <c r="E10" s="3"/>
      <c r="F10" s="4"/>
      <c r="G10" s="5"/>
      <c r="H10" s="6"/>
      <c r="I10" s="6"/>
      <c r="J10" s="7"/>
      <c r="K10" s="8"/>
      <c r="L10" s="8"/>
    </row>
    <row r="11" spans="1:12" ht="21.75" customHeight="1">
      <c r="A11" s="17" t="s">
        <v>7</v>
      </c>
      <c r="B11" s="18" t="s">
        <v>8</v>
      </c>
      <c r="C11" s="18" t="s">
        <v>9</v>
      </c>
      <c r="D11" s="18" t="s">
        <v>10</v>
      </c>
      <c r="E11" s="18" t="s">
        <v>4</v>
      </c>
      <c r="F11" s="18" t="s">
        <v>11</v>
      </c>
      <c r="G11" s="18" t="s">
        <v>101</v>
      </c>
      <c r="H11" s="18" t="s">
        <v>12</v>
      </c>
      <c r="I11" s="18" t="s">
        <v>102</v>
      </c>
      <c r="J11" s="19" t="s">
        <v>103</v>
      </c>
      <c r="K11" s="20" t="s">
        <v>13</v>
      </c>
      <c r="L11" s="21" t="s">
        <v>14</v>
      </c>
    </row>
    <row r="12" spans="1:12" ht="11.25" customHeight="1" thickBot="1">
      <c r="A12" s="22">
        <v>1</v>
      </c>
      <c r="B12" s="23">
        <v>2</v>
      </c>
      <c r="C12" s="23">
        <v>3</v>
      </c>
      <c r="D12" s="23">
        <v>4</v>
      </c>
      <c r="E12" s="24">
        <v>5</v>
      </c>
      <c r="F12" s="23">
        <v>6</v>
      </c>
      <c r="G12" s="23">
        <v>7</v>
      </c>
      <c r="H12" s="23">
        <v>8</v>
      </c>
      <c r="I12" s="23">
        <v>9</v>
      </c>
      <c r="J12" s="25">
        <v>10</v>
      </c>
      <c r="K12" s="26">
        <v>11</v>
      </c>
      <c r="L12" s="27">
        <v>12</v>
      </c>
    </row>
    <row r="13" spans="1:12" ht="3.75" customHeight="1">
      <c r="A13" s="28"/>
      <c r="B13" s="29"/>
      <c r="C13" s="29"/>
      <c r="D13" s="29"/>
      <c r="E13" s="30"/>
      <c r="F13" s="28"/>
      <c r="G13" s="31"/>
      <c r="H13" s="32"/>
      <c r="I13" s="32"/>
      <c r="J13" s="33"/>
      <c r="K13" s="8"/>
      <c r="L13" s="8"/>
    </row>
    <row r="14" spans="1:12" ht="12.75">
      <c r="A14" s="41"/>
      <c r="B14" s="42"/>
      <c r="C14" s="42"/>
      <c r="D14" s="43" t="s">
        <v>15</v>
      </c>
      <c r="E14" s="44" t="s">
        <v>16</v>
      </c>
      <c r="F14" s="41"/>
      <c r="G14" s="45"/>
      <c r="H14" s="46"/>
      <c r="I14" s="46">
        <f>SUBTOTAL(9,I15:I53)</f>
        <v>0</v>
      </c>
      <c r="J14" s="47"/>
      <c r="K14" s="48"/>
      <c r="L14" s="48" t="s">
        <v>17</v>
      </c>
    </row>
    <row r="15" spans="1:12" ht="13.5" outlineLevel="1" thickBot="1">
      <c r="A15" s="49"/>
      <c r="B15" s="50"/>
      <c r="C15" s="50"/>
      <c r="D15" s="51" t="s">
        <v>15</v>
      </c>
      <c r="E15" s="52" t="s">
        <v>18</v>
      </c>
      <c r="F15" s="49"/>
      <c r="G15" s="53"/>
      <c r="H15" s="54"/>
      <c r="I15" s="54">
        <f>SUBTOTAL(9,I16:I18)</f>
        <v>0</v>
      </c>
      <c r="J15" s="55"/>
      <c r="K15" s="56"/>
      <c r="L15" s="56" t="s">
        <v>19</v>
      </c>
    </row>
    <row r="16" spans="1:12" ht="12.75" outlineLevel="2">
      <c r="A16" s="63" t="s">
        <v>0</v>
      </c>
      <c r="B16" s="64"/>
      <c r="C16" s="64"/>
      <c r="D16" s="65" t="s">
        <v>15</v>
      </c>
      <c r="E16" s="66" t="s">
        <v>20</v>
      </c>
      <c r="F16" s="67" t="s">
        <v>21</v>
      </c>
      <c r="G16" s="68">
        <v>1</v>
      </c>
      <c r="H16" s="98"/>
      <c r="I16" s="101">
        <f>G16*H16</f>
        <v>0</v>
      </c>
      <c r="J16" s="75">
        <v>21</v>
      </c>
      <c r="K16" s="40">
        <v>8</v>
      </c>
      <c r="L16" s="40" t="s">
        <v>22</v>
      </c>
    </row>
    <row r="17" spans="1:12" ht="22.5" outlineLevel="2">
      <c r="A17" s="62" t="s">
        <v>23</v>
      </c>
      <c r="B17" s="57"/>
      <c r="C17" s="57"/>
      <c r="D17" s="58" t="s">
        <v>15</v>
      </c>
      <c r="E17" s="59" t="s">
        <v>24</v>
      </c>
      <c r="F17" s="60" t="s">
        <v>21</v>
      </c>
      <c r="G17" s="61">
        <v>1</v>
      </c>
      <c r="H17" s="99"/>
      <c r="I17" s="99">
        <f t="shared" ref="I17:I18" si="0">G17*H17</f>
        <v>0</v>
      </c>
      <c r="J17" s="76">
        <v>21</v>
      </c>
      <c r="K17" s="40">
        <v>8</v>
      </c>
      <c r="L17" s="40" t="s">
        <v>22</v>
      </c>
    </row>
    <row r="18" spans="1:12" ht="13.5" outlineLevel="2" thickBot="1">
      <c r="A18" s="69" t="s">
        <v>25</v>
      </c>
      <c r="B18" s="70"/>
      <c r="C18" s="70"/>
      <c r="D18" s="71" t="s">
        <v>15</v>
      </c>
      <c r="E18" s="72" t="s">
        <v>26</v>
      </c>
      <c r="F18" s="73" t="s">
        <v>21</v>
      </c>
      <c r="G18" s="74">
        <v>1</v>
      </c>
      <c r="H18" s="100"/>
      <c r="I18" s="100">
        <f t="shared" si="0"/>
        <v>0</v>
      </c>
      <c r="J18" s="77">
        <v>21</v>
      </c>
      <c r="K18" s="40">
        <v>8</v>
      </c>
      <c r="L18" s="40" t="s">
        <v>22</v>
      </c>
    </row>
    <row r="19" spans="1:12" ht="13.5" outlineLevel="1" thickBot="1">
      <c r="A19" s="49"/>
      <c r="B19" s="50"/>
      <c r="C19" s="50"/>
      <c r="D19" s="51" t="s">
        <v>15</v>
      </c>
      <c r="E19" s="52" t="s">
        <v>27</v>
      </c>
      <c r="F19" s="49"/>
      <c r="G19" s="53"/>
      <c r="H19" s="54"/>
      <c r="I19" s="54">
        <f>SUBTOTAL(9,I20:I26)</f>
        <v>0</v>
      </c>
      <c r="J19" s="55"/>
      <c r="K19" s="56"/>
      <c r="L19" s="56" t="s">
        <v>19</v>
      </c>
    </row>
    <row r="20" spans="1:12" ht="12.75" outlineLevel="2">
      <c r="A20" s="63" t="s">
        <v>28</v>
      </c>
      <c r="B20" s="64"/>
      <c r="C20" s="64"/>
      <c r="D20" s="65" t="s">
        <v>15</v>
      </c>
      <c r="E20" s="66" t="s">
        <v>29</v>
      </c>
      <c r="F20" s="67" t="s">
        <v>30</v>
      </c>
      <c r="G20" s="68">
        <v>3354</v>
      </c>
      <c r="H20" s="98"/>
      <c r="I20" s="98">
        <f>G20*H20</f>
        <v>0</v>
      </c>
      <c r="J20" s="75">
        <v>21</v>
      </c>
      <c r="K20" s="40">
        <v>8</v>
      </c>
      <c r="L20" s="40" t="s">
        <v>22</v>
      </c>
    </row>
    <row r="21" spans="1:12" ht="12.75" outlineLevel="2">
      <c r="A21" s="62" t="s">
        <v>31</v>
      </c>
      <c r="B21" s="57"/>
      <c r="C21" s="57"/>
      <c r="D21" s="58" t="s">
        <v>15</v>
      </c>
      <c r="E21" s="59" t="s">
        <v>32</v>
      </c>
      <c r="F21" s="60" t="s">
        <v>30</v>
      </c>
      <c r="G21" s="61">
        <v>335</v>
      </c>
      <c r="H21" s="99"/>
      <c r="I21" s="99">
        <f>G21*H21</f>
        <v>0</v>
      </c>
      <c r="J21" s="76">
        <v>21</v>
      </c>
      <c r="K21" s="40">
        <v>8</v>
      </c>
      <c r="L21" s="40" t="s">
        <v>22</v>
      </c>
    </row>
    <row r="22" spans="1:12" ht="12.75" outlineLevel="2">
      <c r="A22" s="78"/>
      <c r="B22" s="57"/>
      <c r="C22" s="57"/>
      <c r="D22" s="86" t="s">
        <v>33</v>
      </c>
      <c r="E22" s="87" t="s">
        <v>34</v>
      </c>
      <c r="F22" s="60"/>
      <c r="G22" s="61"/>
      <c r="H22" s="99"/>
      <c r="I22" s="99"/>
      <c r="J22" s="76"/>
      <c r="K22" s="40"/>
      <c r="L22" s="40" t="s">
        <v>35</v>
      </c>
    </row>
    <row r="23" spans="1:12" ht="12.75" outlineLevel="2">
      <c r="A23" s="62" t="s">
        <v>36</v>
      </c>
      <c r="B23" s="57"/>
      <c r="C23" s="57"/>
      <c r="D23" s="58" t="s">
        <v>15</v>
      </c>
      <c r="E23" s="59" t="s">
        <v>37</v>
      </c>
      <c r="F23" s="60" t="s">
        <v>30</v>
      </c>
      <c r="G23" s="61">
        <v>335</v>
      </c>
      <c r="H23" s="99"/>
      <c r="I23" s="99">
        <f t="shared" ref="I23" si="1">G23*H23</f>
        <v>0</v>
      </c>
      <c r="J23" s="76">
        <v>21</v>
      </c>
      <c r="K23" s="40">
        <v>8</v>
      </c>
      <c r="L23" s="40" t="s">
        <v>22</v>
      </c>
    </row>
    <row r="24" spans="1:12" ht="12.75" outlineLevel="2">
      <c r="A24" s="78"/>
      <c r="B24" s="57"/>
      <c r="C24" s="57"/>
      <c r="D24" s="86" t="s">
        <v>33</v>
      </c>
      <c r="E24" s="87" t="s">
        <v>34</v>
      </c>
      <c r="F24" s="60"/>
      <c r="G24" s="61"/>
      <c r="H24" s="99"/>
      <c r="I24" s="99"/>
      <c r="J24" s="76"/>
      <c r="K24" s="40"/>
      <c r="L24" s="40" t="s">
        <v>35</v>
      </c>
    </row>
    <row r="25" spans="1:12" ht="12.75" outlineLevel="2">
      <c r="A25" s="62" t="s">
        <v>38</v>
      </c>
      <c r="B25" s="57"/>
      <c r="C25" s="57"/>
      <c r="D25" s="58" t="s">
        <v>15</v>
      </c>
      <c r="E25" s="59" t="s">
        <v>39</v>
      </c>
      <c r="F25" s="60" t="s">
        <v>40</v>
      </c>
      <c r="G25" s="61">
        <v>80</v>
      </c>
      <c r="H25" s="99"/>
      <c r="I25" s="99">
        <f t="shared" ref="I25:I26" si="2">G25*H25</f>
        <v>0</v>
      </c>
      <c r="J25" s="76">
        <v>21</v>
      </c>
      <c r="K25" s="40">
        <v>8</v>
      </c>
      <c r="L25" s="40" t="s">
        <v>22</v>
      </c>
    </row>
    <row r="26" spans="1:12" ht="13.5" outlineLevel="2" thickBot="1">
      <c r="A26" s="69" t="s">
        <v>41</v>
      </c>
      <c r="B26" s="70"/>
      <c r="C26" s="70"/>
      <c r="D26" s="71" t="s">
        <v>15</v>
      </c>
      <c r="E26" s="72" t="s">
        <v>42</v>
      </c>
      <c r="F26" s="73" t="s">
        <v>40</v>
      </c>
      <c r="G26" s="74">
        <v>817.7</v>
      </c>
      <c r="H26" s="100"/>
      <c r="I26" s="100">
        <f t="shared" si="2"/>
        <v>0</v>
      </c>
      <c r="J26" s="77">
        <v>21</v>
      </c>
      <c r="K26" s="40">
        <v>8</v>
      </c>
      <c r="L26" s="40" t="s">
        <v>22</v>
      </c>
    </row>
    <row r="27" spans="1:12" ht="13.5" outlineLevel="1" thickBot="1">
      <c r="A27" s="49"/>
      <c r="B27" s="50"/>
      <c r="C27" s="50"/>
      <c r="D27" s="51" t="s">
        <v>15</v>
      </c>
      <c r="E27" s="52" t="s">
        <v>43</v>
      </c>
      <c r="F27" s="49"/>
      <c r="G27" s="53"/>
      <c r="H27" s="54"/>
      <c r="I27" s="54">
        <f>SUBTOTAL(9,I28:I32)</f>
        <v>0</v>
      </c>
      <c r="J27" s="55"/>
      <c r="K27" s="56"/>
      <c r="L27" s="56" t="s">
        <v>19</v>
      </c>
    </row>
    <row r="28" spans="1:12" ht="12.75" outlineLevel="2">
      <c r="A28" s="63" t="s">
        <v>44</v>
      </c>
      <c r="B28" s="64"/>
      <c r="C28" s="64"/>
      <c r="D28" s="65" t="s">
        <v>15</v>
      </c>
      <c r="E28" s="66" t="s">
        <v>45</v>
      </c>
      <c r="F28" s="67" t="s">
        <v>30</v>
      </c>
      <c r="G28" s="68">
        <v>335</v>
      </c>
      <c r="H28" s="98"/>
      <c r="I28" s="98">
        <f>G28*H28</f>
        <v>0</v>
      </c>
      <c r="J28" s="75">
        <v>21</v>
      </c>
      <c r="K28" s="40">
        <v>8</v>
      </c>
      <c r="L28" s="40" t="s">
        <v>22</v>
      </c>
    </row>
    <row r="29" spans="1:12" ht="22.5" outlineLevel="2">
      <c r="A29" s="62" t="s">
        <v>46</v>
      </c>
      <c r="B29" s="57"/>
      <c r="C29" s="57"/>
      <c r="D29" s="58" t="s">
        <v>15</v>
      </c>
      <c r="E29" s="59" t="s">
        <v>47</v>
      </c>
      <c r="F29" s="60" t="s">
        <v>30</v>
      </c>
      <c r="G29" s="61">
        <v>335</v>
      </c>
      <c r="H29" s="99"/>
      <c r="I29" s="99">
        <f>G29*H29</f>
        <v>0</v>
      </c>
      <c r="J29" s="76">
        <v>21</v>
      </c>
      <c r="K29" s="40">
        <v>8</v>
      </c>
      <c r="L29" s="40" t="s">
        <v>22</v>
      </c>
    </row>
    <row r="30" spans="1:12" ht="12.75" outlineLevel="2">
      <c r="A30" s="62" t="s">
        <v>48</v>
      </c>
      <c r="B30" s="57"/>
      <c r="C30" s="57"/>
      <c r="D30" s="58" t="s">
        <v>15</v>
      </c>
      <c r="E30" s="59" t="s">
        <v>49</v>
      </c>
      <c r="F30" s="60" t="s">
        <v>30</v>
      </c>
      <c r="G30" s="61">
        <v>3689</v>
      </c>
      <c r="H30" s="99"/>
      <c r="I30" s="99">
        <f t="shared" ref="I30:I32" si="3">G30*H30</f>
        <v>0</v>
      </c>
      <c r="J30" s="76">
        <v>21</v>
      </c>
      <c r="K30" s="40">
        <v>8</v>
      </c>
      <c r="L30" s="40" t="s">
        <v>22</v>
      </c>
    </row>
    <row r="31" spans="1:12" ht="12.75" outlineLevel="2">
      <c r="A31" s="62" t="s">
        <v>50</v>
      </c>
      <c r="B31" s="57"/>
      <c r="C31" s="57"/>
      <c r="D31" s="58" t="s">
        <v>15</v>
      </c>
      <c r="E31" s="59" t="s">
        <v>51</v>
      </c>
      <c r="F31" s="60" t="s">
        <v>52</v>
      </c>
      <c r="G31" s="61">
        <v>80</v>
      </c>
      <c r="H31" s="99"/>
      <c r="I31" s="99">
        <f t="shared" si="3"/>
        <v>0</v>
      </c>
      <c r="J31" s="76">
        <v>21</v>
      </c>
      <c r="K31" s="40">
        <v>8</v>
      </c>
      <c r="L31" s="40" t="s">
        <v>22</v>
      </c>
    </row>
    <row r="32" spans="1:12" ht="23.25" outlineLevel="2" thickBot="1">
      <c r="A32" s="69" t="s">
        <v>53</v>
      </c>
      <c r="B32" s="70"/>
      <c r="C32" s="70"/>
      <c r="D32" s="71" t="s">
        <v>15</v>
      </c>
      <c r="E32" s="72" t="s">
        <v>54</v>
      </c>
      <c r="F32" s="73" t="s">
        <v>30</v>
      </c>
      <c r="G32" s="74">
        <v>3354</v>
      </c>
      <c r="H32" s="100"/>
      <c r="I32" s="100">
        <f t="shared" si="3"/>
        <v>0</v>
      </c>
      <c r="J32" s="77">
        <v>21</v>
      </c>
      <c r="K32" s="40">
        <v>8</v>
      </c>
      <c r="L32" s="40" t="s">
        <v>22</v>
      </c>
    </row>
    <row r="33" spans="1:12" ht="13.5" outlineLevel="1" thickBot="1">
      <c r="A33" s="49"/>
      <c r="B33" s="50"/>
      <c r="C33" s="50"/>
      <c r="D33" s="51" t="s">
        <v>15</v>
      </c>
      <c r="E33" s="52" t="s">
        <v>55</v>
      </c>
      <c r="F33" s="49"/>
      <c r="G33" s="53"/>
      <c r="H33" s="54"/>
      <c r="I33" s="54">
        <f>SUBTOTAL(9,I34:I36)</f>
        <v>0</v>
      </c>
      <c r="J33" s="55"/>
      <c r="K33" s="56"/>
      <c r="L33" s="56" t="s">
        <v>19</v>
      </c>
    </row>
    <row r="34" spans="1:12" ht="12.75" outlineLevel="2">
      <c r="A34" s="63" t="s">
        <v>56</v>
      </c>
      <c r="B34" s="64"/>
      <c r="C34" s="64"/>
      <c r="D34" s="65" t="s">
        <v>15</v>
      </c>
      <c r="E34" s="66" t="s">
        <v>57</v>
      </c>
      <c r="F34" s="67" t="s">
        <v>58</v>
      </c>
      <c r="G34" s="68">
        <v>20</v>
      </c>
      <c r="H34" s="98"/>
      <c r="I34" s="98">
        <f>G34*H34</f>
        <v>0</v>
      </c>
      <c r="J34" s="75">
        <v>21</v>
      </c>
      <c r="K34" s="40">
        <v>8</v>
      </c>
      <c r="L34" s="40" t="s">
        <v>22</v>
      </c>
    </row>
    <row r="35" spans="1:12" ht="12.75" outlineLevel="2">
      <c r="A35" s="62" t="s">
        <v>59</v>
      </c>
      <c r="B35" s="57"/>
      <c r="C35" s="57"/>
      <c r="D35" s="58" t="s">
        <v>15</v>
      </c>
      <c r="E35" s="59" t="s">
        <v>60</v>
      </c>
      <c r="F35" s="60" t="s">
        <v>58</v>
      </c>
      <c r="G35" s="61">
        <v>9</v>
      </c>
      <c r="H35" s="99"/>
      <c r="I35" s="99">
        <f>G35*H35</f>
        <v>0</v>
      </c>
      <c r="J35" s="76">
        <v>21</v>
      </c>
      <c r="K35" s="40">
        <v>8</v>
      </c>
      <c r="L35" s="40" t="s">
        <v>22</v>
      </c>
    </row>
    <row r="36" spans="1:12" ht="23.25" outlineLevel="2" thickBot="1">
      <c r="A36" s="69" t="s">
        <v>61</v>
      </c>
      <c r="B36" s="70"/>
      <c r="C36" s="70"/>
      <c r="D36" s="71" t="s">
        <v>15</v>
      </c>
      <c r="E36" s="72" t="s">
        <v>62</v>
      </c>
      <c r="F36" s="73" t="s">
        <v>58</v>
      </c>
      <c r="G36" s="74">
        <v>11</v>
      </c>
      <c r="H36" s="100"/>
      <c r="I36" s="100">
        <f>G36*H36</f>
        <v>0</v>
      </c>
      <c r="J36" s="77">
        <v>21</v>
      </c>
      <c r="K36" s="40">
        <v>8</v>
      </c>
      <c r="L36" s="40" t="s">
        <v>22</v>
      </c>
    </row>
    <row r="37" spans="1:12" ht="13.5" outlineLevel="1" thickBot="1">
      <c r="A37" s="49"/>
      <c r="B37" s="50"/>
      <c r="C37" s="50"/>
      <c r="D37" s="51" t="s">
        <v>15</v>
      </c>
      <c r="E37" s="52" t="s">
        <v>63</v>
      </c>
      <c r="F37" s="49"/>
      <c r="G37" s="53"/>
      <c r="H37" s="54"/>
      <c r="I37" s="54">
        <f>SUBTOTAL(9,I38:I53)</f>
        <v>0</v>
      </c>
      <c r="J37" s="55"/>
      <c r="K37" s="56"/>
      <c r="L37" s="56" t="s">
        <v>19</v>
      </c>
    </row>
    <row r="38" spans="1:12" ht="12.75" outlineLevel="2">
      <c r="A38" s="63" t="s">
        <v>64</v>
      </c>
      <c r="B38" s="64"/>
      <c r="C38" s="64"/>
      <c r="D38" s="65" t="s">
        <v>15</v>
      </c>
      <c r="E38" s="66" t="s">
        <v>65</v>
      </c>
      <c r="F38" s="67" t="s">
        <v>52</v>
      </c>
      <c r="G38" s="68">
        <v>594.31100000000004</v>
      </c>
      <c r="H38" s="98"/>
      <c r="I38" s="98">
        <f>G38*H38</f>
        <v>0</v>
      </c>
      <c r="J38" s="75">
        <v>21</v>
      </c>
      <c r="K38" s="40">
        <v>8</v>
      </c>
      <c r="L38" s="40" t="s">
        <v>22</v>
      </c>
    </row>
    <row r="39" spans="1:12" ht="22.5" outlineLevel="2">
      <c r="A39" s="62" t="s">
        <v>66</v>
      </c>
      <c r="B39" s="57"/>
      <c r="C39" s="57"/>
      <c r="D39" s="58" t="s">
        <v>15</v>
      </c>
      <c r="E39" s="59" t="s">
        <v>67</v>
      </c>
      <c r="F39" s="60" t="s">
        <v>52</v>
      </c>
      <c r="G39" s="61">
        <v>427.9</v>
      </c>
      <c r="H39" s="99"/>
      <c r="I39" s="99">
        <f>G39*H39</f>
        <v>0</v>
      </c>
      <c r="J39" s="76">
        <v>21</v>
      </c>
      <c r="K39" s="40">
        <v>8</v>
      </c>
      <c r="L39" s="40" t="s">
        <v>22</v>
      </c>
    </row>
    <row r="40" spans="1:12" ht="22.5" outlineLevel="2">
      <c r="A40" s="62" t="s">
        <v>68</v>
      </c>
      <c r="B40" s="57"/>
      <c r="C40" s="57"/>
      <c r="D40" s="58" t="s">
        <v>15</v>
      </c>
      <c r="E40" s="59" t="s">
        <v>69</v>
      </c>
      <c r="F40" s="60" t="s">
        <v>52</v>
      </c>
      <c r="G40" s="61">
        <v>0</v>
      </c>
      <c r="H40" s="99"/>
      <c r="I40" s="99">
        <f t="shared" ref="I40:I53" si="4">G40*H40</f>
        <v>0</v>
      </c>
      <c r="J40" s="76">
        <v>21</v>
      </c>
      <c r="K40" s="40">
        <v>8</v>
      </c>
      <c r="L40" s="40" t="s">
        <v>22</v>
      </c>
    </row>
    <row r="41" spans="1:12" ht="12.75" outlineLevel="2">
      <c r="A41" s="78"/>
      <c r="B41" s="57"/>
      <c r="C41" s="57"/>
      <c r="D41" s="86" t="s">
        <v>33</v>
      </c>
      <c r="E41" s="87" t="s">
        <v>70</v>
      </c>
      <c r="F41" s="60"/>
      <c r="G41" s="61"/>
      <c r="H41" s="99"/>
      <c r="I41" s="99">
        <f t="shared" si="4"/>
        <v>0</v>
      </c>
      <c r="J41" s="76"/>
      <c r="K41" s="40"/>
      <c r="L41" s="40" t="s">
        <v>35</v>
      </c>
    </row>
    <row r="42" spans="1:12" ht="22.5" outlineLevel="2">
      <c r="A42" s="62" t="s">
        <v>71</v>
      </c>
      <c r="B42" s="57"/>
      <c r="C42" s="57"/>
      <c r="D42" s="58" t="s">
        <v>15</v>
      </c>
      <c r="E42" s="59" t="s">
        <v>72</v>
      </c>
      <c r="F42" s="60" t="s">
        <v>52</v>
      </c>
      <c r="G42" s="61">
        <v>86.010999999999996</v>
      </c>
      <c r="H42" s="99"/>
      <c r="I42" s="99">
        <f t="shared" si="4"/>
        <v>0</v>
      </c>
      <c r="J42" s="76">
        <v>21</v>
      </c>
      <c r="K42" s="40">
        <v>8</v>
      </c>
      <c r="L42" s="40" t="s">
        <v>22</v>
      </c>
    </row>
    <row r="43" spans="1:12" ht="22.5" outlineLevel="2">
      <c r="A43" s="62" t="s">
        <v>73</v>
      </c>
      <c r="B43" s="57"/>
      <c r="C43" s="57"/>
      <c r="D43" s="58" t="s">
        <v>15</v>
      </c>
      <c r="E43" s="59" t="s">
        <v>74</v>
      </c>
      <c r="F43" s="60" t="s">
        <v>52</v>
      </c>
      <c r="G43" s="61">
        <v>80.400000000000006</v>
      </c>
      <c r="H43" s="99"/>
      <c r="I43" s="99">
        <f t="shared" si="4"/>
        <v>0</v>
      </c>
      <c r="J43" s="76">
        <v>21</v>
      </c>
      <c r="K43" s="40">
        <v>8</v>
      </c>
      <c r="L43" s="40" t="s">
        <v>22</v>
      </c>
    </row>
    <row r="44" spans="1:12" ht="12.75" outlineLevel="2">
      <c r="A44" s="62" t="s">
        <v>75</v>
      </c>
      <c r="B44" s="57"/>
      <c r="C44" s="57"/>
      <c r="D44" s="58" t="s">
        <v>15</v>
      </c>
      <c r="E44" s="59" t="s">
        <v>76</v>
      </c>
      <c r="F44" s="60" t="s">
        <v>30</v>
      </c>
      <c r="G44" s="61">
        <v>3354</v>
      </c>
      <c r="H44" s="99"/>
      <c r="I44" s="99">
        <f t="shared" si="4"/>
        <v>0</v>
      </c>
      <c r="J44" s="76">
        <v>21</v>
      </c>
      <c r="K44" s="40">
        <v>8</v>
      </c>
      <c r="L44" s="40" t="s">
        <v>22</v>
      </c>
    </row>
    <row r="45" spans="1:12" ht="22.5" outlineLevel="2">
      <c r="A45" s="62" t="s">
        <v>77</v>
      </c>
      <c r="B45" s="57"/>
      <c r="C45" s="57"/>
      <c r="D45" s="58" t="s">
        <v>15</v>
      </c>
      <c r="E45" s="59" t="s">
        <v>78</v>
      </c>
      <c r="F45" s="60" t="s">
        <v>40</v>
      </c>
      <c r="G45" s="61">
        <v>80</v>
      </c>
      <c r="H45" s="99"/>
      <c r="I45" s="99">
        <f t="shared" si="4"/>
        <v>0</v>
      </c>
      <c r="J45" s="76">
        <v>21</v>
      </c>
      <c r="K45" s="40">
        <v>8</v>
      </c>
      <c r="L45" s="40" t="s">
        <v>22</v>
      </c>
    </row>
    <row r="46" spans="1:12" ht="12.75" outlineLevel="2">
      <c r="A46" s="62" t="s">
        <v>79</v>
      </c>
      <c r="B46" s="57"/>
      <c r="C46" s="57"/>
      <c r="D46" s="58" t="s">
        <v>15</v>
      </c>
      <c r="E46" s="59" t="s">
        <v>80</v>
      </c>
      <c r="F46" s="60" t="s">
        <v>81</v>
      </c>
      <c r="G46" s="61">
        <v>80</v>
      </c>
      <c r="H46" s="99"/>
      <c r="I46" s="99">
        <f t="shared" si="4"/>
        <v>0</v>
      </c>
      <c r="J46" s="76">
        <v>21</v>
      </c>
      <c r="K46" s="40">
        <v>8</v>
      </c>
      <c r="L46" s="40" t="s">
        <v>22</v>
      </c>
    </row>
    <row r="47" spans="1:12" ht="22.5" outlineLevel="2">
      <c r="A47" s="62" t="s">
        <v>82</v>
      </c>
      <c r="B47" s="57"/>
      <c r="C47" s="57"/>
      <c r="D47" s="58" t="s">
        <v>15</v>
      </c>
      <c r="E47" s="59" t="s">
        <v>83</v>
      </c>
      <c r="F47" s="60" t="s">
        <v>40</v>
      </c>
      <c r="G47" s="61">
        <v>817.7</v>
      </c>
      <c r="H47" s="99"/>
      <c r="I47" s="99">
        <f t="shared" si="4"/>
        <v>0</v>
      </c>
      <c r="J47" s="76">
        <v>21</v>
      </c>
      <c r="K47" s="40">
        <v>8</v>
      </c>
      <c r="L47" s="40" t="s">
        <v>22</v>
      </c>
    </row>
    <row r="48" spans="1:12" ht="22.5" outlineLevel="2">
      <c r="A48" s="62" t="s">
        <v>84</v>
      </c>
      <c r="B48" s="57"/>
      <c r="C48" s="57"/>
      <c r="D48" s="58" t="s">
        <v>15</v>
      </c>
      <c r="E48" s="59" t="s">
        <v>85</v>
      </c>
      <c r="F48" s="60" t="s">
        <v>30</v>
      </c>
      <c r="G48" s="61">
        <v>81.77</v>
      </c>
      <c r="H48" s="99"/>
      <c r="I48" s="99">
        <f t="shared" si="4"/>
        <v>0</v>
      </c>
      <c r="J48" s="76">
        <v>21</v>
      </c>
      <c r="K48" s="40">
        <v>8</v>
      </c>
      <c r="L48" s="40" t="s">
        <v>22</v>
      </c>
    </row>
    <row r="49" spans="1:14" ht="12.75" outlineLevel="2">
      <c r="A49" s="62" t="s">
        <v>86</v>
      </c>
      <c r="B49" s="57"/>
      <c r="C49" s="57"/>
      <c r="D49" s="58" t="s">
        <v>15</v>
      </c>
      <c r="E49" s="59" t="s">
        <v>87</v>
      </c>
      <c r="F49" s="60" t="s">
        <v>30</v>
      </c>
      <c r="G49" s="61">
        <v>18.2</v>
      </c>
      <c r="H49" s="99"/>
      <c r="I49" s="99">
        <f t="shared" si="4"/>
        <v>0</v>
      </c>
      <c r="J49" s="76">
        <v>21</v>
      </c>
      <c r="K49" s="40">
        <v>8</v>
      </c>
      <c r="L49" s="40" t="s">
        <v>22</v>
      </c>
    </row>
    <row r="50" spans="1:14" ht="12.75" outlineLevel="2">
      <c r="A50" s="62" t="s">
        <v>88</v>
      </c>
      <c r="B50" s="57"/>
      <c r="C50" s="57"/>
      <c r="D50" s="58" t="s">
        <v>15</v>
      </c>
      <c r="E50" s="59" t="s">
        <v>89</v>
      </c>
      <c r="F50" s="60" t="s">
        <v>30</v>
      </c>
      <c r="G50" s="61">
        <v>53.2</v>
      </c>
      <c r="H50" s="99"/>
      <c r="I50" s="99">
        <f t="shared" si="4"/>
        <v>0</v>
      </c>
      <c r="J50" s="76">
        <v>21</v>
      </c>
      <c r="K50" s="40">
        <v>8</v>
      </c>
      <c r="L50" s="40" t="s">
        <v>22</v>
      </c>
    </row>
    <row r="51" spans="1:14" ht="12.75" outlineLevel="2">
      <c r="A51" s="62" t="s">
        <v>90</v>
      </c>
      <c r="B51" s="57"/>
      <c r="C51" s="57"/>
      <c r="D51" s="58" t="s">
        <v>15</v>
      </c>
      <c r="E51" s="59" t="s">
        <v>91</v>
      </c>
      <c r="F51" s="60" t="s">
        <v>40</v>
      </c>
      <c r="G51" s="61">
        <v>7.5</v>
      </c>
      <c r="H51" s="99"/>
      <c r="I51" s="99">
        <f>G51*H51</f>
        <v>0</v>
      </c>
      <c r="J51" s="76">
        <v>21</v>
      </c>
      <c r="K51" s="40">
        <v>8</v>
      </c>
      <c r="L51" s="40" t="s">
        <v>22</v>
      </c>
    </row>
    <row r="52" spans="1:14" ht="12.75" outlineLevel="2">
      <c r="A52" s="62" t="s">
        <v>92</v>
      </c>
      <c r="B52" s="57"/>
      <c r="C52" s="57"/>
      <c r="D52" s="58" t="s">
        <v>15</v>
      </c>
      <c r="E52" s="59" t="s">
        <v>93</v>
      </c>
      <c r="F52" s="60" t="s">
        <v>40</v>
      </c>
      <c r="G52" s="61">
        <v>31.9</v>
      </c>
      <c r="H52" s="99"/>
      <c r="I52" s="99">
        <f t="shared" si="4"/>
        <v>0</v>
      </c>
      <c r="J52" s="76">
        <v>21</v>
      </c>
      <c r="K52" s="40">
        <v>8</v>
      </c>
      <c r="L52" s="40" t="s">
        <v>22</v>
      </c>
    </row>
    <row r="53" spans="1:14" ht="13.5" outlineLevel="2" thickBot="1">
      <c r="A53" s="69" t="s">
        <v>94</v>
      </c>
      <c r="B53" s="70"/>
      <c r="C53" s="70"/>
      <c r="D53" s="71" t="s">
        <v>15</v>
      </c>
      <c r="E53" s="72" t="s">
        <v>95</v>
      </c>
      <c r="F53" s="73" t="s">
        <v>40</v>
      </c>
      <c r="G53" s="74">
        <v>446.9</v>
      </c>
      <c r="H53" s="100"/>
      <c r="I53" s="100">
        <f t="shared" si="4"/>
        <v>0</v>
      </c>
      <c r="J53" s="77">
        <v>21</v>
      </c>
      <c r="K53" s="40">
        <v>8</v>
      </c>
      <c r="L53" s="40" t="s">
        <v>22</v>
      </c>
    </row>
    <row r="54" spans="1:14" ht="12.75" outlineLevel="2">
      <c r="A54" s="88"/>
      <c r="B54" s="89"/>
      <c r="C54" s="89"/>
      <c r="D54" s="90"/>
      <c r="E54" s="91"/>
      <c r="F54" s="92"/>
      <c r="G54" s="93"/>
      <c r="H54" s="94"/>
      <c r="I54" s="94"/>
      <c r="J54" s="95"/>
      <c r="K54" s="40"/>
      <c r="L54" s="40"/>
    </row>
    <row r="55" spans="1:14" ht="12.75">
      <c r="A55" s="79"/>
      <c r="B55" s="80"/>
      <c r="C55" s="80"/>
      <c r="D55" s="80"/>
      <c r="E55" s="81" t="s">
        <v>96</v>
      </c>
      <c r="F55" s="79"/>
      <c r="G55" s="82"/>
      <c r="H55" s="83"/>
      <c r="I55" s="83">
        <f>SUBTOTAL(9,I14:I53)</f>
        <v>0</v>
      </c>
      <c r="J55" s="84"/>
      <c r="K55" s="85"/>
      <c r="L55" s="85" t="s">
        <v>1</v>
      </c>
      <c r="N55" s="96"/>
    </row>
    <row r="56" spans="1:14" ht="12.75">
      <c r="A56" s="79"/>
      <c r="B56" s="80"/>
      <c r="C56" s="80"/>
      <c r="D56" s="80"/>
      <c r="E56" s="81" t="s">
        <v>105</v>
      </c>
      <c r="F56" s="79"/>
      <c r="G56" s="82"/>
      <c r="H56" s="83"/>
      <c r="I56" s="83">
        <f>I55*1.21</f>
        <v>0</v>
      </c>
      <c r="J56" s="84"/>
      <c r="K56" s="85"/>
      <c r="L56" s="85"/>
    </row>
    <row r="57" spans="1:14" ht="11.25" customHeight="1">
      <c r="B57" s="228" t="s">
        <v>107</v>
      </c>
      <c r="C57" s="228"/>
      <c r="D57" s="227" t="s">
        <v>108</v>
      </c>
      <c r="E57" s="227"/>
      <c r="F57" s="227"/>
      <c r="G57" s="227"/>
      <c r="H57" s="227"/>
      <c r="I57" s="227"/>
      <c r="J57" s="227"/>
    </row>
    <row r="58" spans="1:14" ht="11.25" customHeight="1">
      <c r="B58" s="228"/>
      <c r="C58" s="228"/>
      <c r="D58" s="227"/>
      <c r="E58" s="227"/>
      <c r="F58" s="227"/>
      <c r="G58" s="227"/>
      <c r="H58" s="227"/>
      <c r="I58" s="227"/>
      <c r="J58" s="227"/>
    </row>
    <row r="59" spans="1:14" ht="11.25" customHeight="1">
      <c r="B59" s="228"/>
      <c r="C59" s="228"/>
      <c r="D59" s="227"/>
      <c r="E59" s="227"/>
      <c r="F59" s="227"/>
      <c r="G59" s="227"/>
      <c r="H59" s="227"/>
      <c r="I59" s="227"/>
      <c r="J59" s="227"/>
    </row>
    <row r="60" spans="1:14" ht="11.25" customHeight="1">
      <c r="B60" s="228"/>
      <c r="C60" s="228"/>
      <c r="D60" s="227"/>
      <c r="E60" s="227"/>
      <c r="F60" s="227"/>
      <c r="G60" s="227"/>
      <c r="H60" s="227"/>
      <c r="I60" s="227"/>
      <c r="J60" s="227"/>
    </row>
    <row r="61" spans="1:14" ht="11.25" customHeight="1">
      <c r="D61" s="97"/>
      <c r="E61" s="97"/>
      <c r="F61" s="97"/>
      <c r="G61" s="97"/>
      <c r="H61" s="97"/>
      <c r="I61" s="97"/>
      <c r="J61" s="97"/>
    </row>
    <row r="62" spans="1:14" ht="11.25" customHeight="1">
      <c r="D62" s="97"/>
      <c r="E62" s="97"/>
      <c r="F62" s="97"/>
      <c r="G62" s="97"/>
      <c r="H62" s="97"/>
      <c r="I62" s="97"/>
      <c r="J62" s="97"/>
    </row>
  </sheetData>
  <sheetProtection algorithmName="SHA-512" hashValue="2YsAkvJqmCf+syFUST2iyJeZ60JXUbtnYsLQyT+mxTM9GI0EAvnT0c0j7i3acwGxPpNDDowNe/SwesonfpOC5g==" saltValue="LL/lHaAqtdiGCUz8I3jsjw==" spinCount="100000" sheet="1" objects="1" scenarios="1"/>
  <mergeCells count="2">
    <mergeCell ref="D57:J60"/>
    <mergeCell ref="B57:C60"/>
  </mergeCells>
  <printOptions horizontalCentered="1"/>
  <pageMargins left="0.25" right="0.25" top="0.75" bottom="0.75" header="0.3" footer="0.3"/>
  <pageSetup paperSize="9" fitToHeight="0" orientation="landscape" r:id="rId1"/>
  <headerFooter alignWithMargins="0">
    <oddFooter>&amp;C&amp;8- &amp;P/&amp;N -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12C4A-8A08-435B-9889-53E68E6DB8D5}">
  <sheetPr>
    <tabColor theme="9" tint="0.79998168889431442"/>
  </sheetPr>
  <dimension ref="A1:P55"/>
  <sheetViews>
    <sheetView workbookViewId="0">
      <selection activeCell="G26" sqref="G26"/>
    </sheetView>
  </sheetViews>
  <sheetFormatPr defaultColWidth="9.140625" defaultRowHeight="12.75" outlineLevelRow="2" outlineLevelCol="1"/>
  <cols>
    <col min="1" max="1" width="5.7109375" style="193" customWidth="1"/>
    <col min="2" max="2" width="4.5703125" style="111" customWidth="1"/>
    <col min="3" max="3" width="8.140625" style="111" customWidth="1"/>
    <col min="4" max="4" width="12.7109375" style="111" customWidth="1"/>
    <col min="5" max="5" width="55.7109375" style="195" customWidth="1"/>
    <col min="6" max="6" width="4.7109375" style="193" customWidth="1"/>
    <col min="7" max="7" width="7.85546875" style="196" customWidth="1"/>
    <col min="8" max="8" width="10.7109375" style="197" customWidth="1"/>
    <col min="9" max="9" width="13.7109375" style="197" customWidth="1"/>
    <col min="10" max="10" width="7.28515625" style="198" customWidth="1"/>
    <col min="11" max="11" width="9.28515625" style="194" hidden="1" customWidth="1" outlineLevel="1"/>
    <col min="12" max="12" width="6" style="194" hidden="1" customWidth="1" outlineLevel="1"/>
    <col min="13" max="13" width="9.140625" style="111" collapsed="1"/>
    <col min="14" max="15" width="9.140625" style="111"/>
    <col min="16" max="16" width="10.140625" style="111" bestFit="1" customWidth="1"/>
    <col min="17" max="16384" width="9.140625" style="111"/>
  </cols>
  <sheetData>
    <row r="1" spans="1:12" ht="18">
      <c r="A1" s="103" t="s">
        <v>5</v>
      </c>
      <c r="B1" s="104"/>
      <c r="C1" s="104"/>
      <c r="D1" s="104"/>
      <c r="E1" s="105"/>
      <c r="F1" s="106"/>
      <c r="G1" s="107"/>
      <c r="H1" s="108"/>
      <c r="I1" s="108"/>
      <c r="J1" s="109"/>
      <c r="K1" s="110"/>
      <c r="L1" s="110"/>
    </row>
    <row r="2" spans="1:12" ht="11.25" customHeight="1">
      <c r="A2" s="112" t="s">
        <v>2</v>
      </c>
      <c r="B2" s="113"/>
      <c r="C2" s="113" t="s">
        <v>110</v>
      </c>
      <c r="D2" s="113"/>
      <c r="E2" s="114"/>
      <c r="F2" s="115"/>
      <c r="G2" s="116"/>
      <c r="H2" s="117"/>
      <c r="I2" s="117"/>
      <c r="J2" s="109"/>
      <c r="K2" s="110"/>
      <c r="L2" s="110"/>
    </row>
    <row r="3" spans="1:12" ht="11.25" customHeight="1">
      <c r="A3" s="112" t="s">
        <v>3</v>
      </c>
      <c r="B3" s="113"/>
      <c r="C3" s="113" t="s">
        <v>104</v>
      </c>
      <c r="D3" s="113"/>
      <c r="E3" s="114"/>
      <c r="F3" s="115"/>
      <c r="G3" s="116"/>
      <c r="H3" s="117"/>
      <c r="I3" s="117"/>
      <c r="J3" s="109"/>
      <c r="K3" s="110"/>
      <c r="L3" s="110"/>
    </row>
    <row r="4" spans="1:12" ht="11.25" customHeight="1">
      <c r="A4" s="112" t="s">
        <v>97</v>
      </c>
      <c r="B4" s="113"/>
      <c r="C4" s="113" t="s">
        <v>111</v>
      </c>
      <c r="D4" s="113"/>
      <c r="E4" s="114"/>
      <c r="F4" s="115"/>
      <c r="G4" s="116"/>
      <c r="H4" s="117"/>
      <c r="I4" s="117"/>
      <c r="J4" s="109"/>
      <c r="K4" s="110"/>
      <c r="L4" s="110"/>
    </row>
    <row r="5" spans="1:12" ht="11.25" customHeight="1">
      <c r="A5" s="113" t="s">
        <v>6</v>
      </c>
      <c r="B5" s="113"/>
      <c r="C5" s="113" t="s">
        <v>15</v>
      </c>
      <c r="D5" s="113"/>
      <c r="E5" s="114"/>
      <c r="F5" s="115"/>
      <c r="G5" s="116"/>
      <c r="H5" s="117"/>
      <c r="I5" s="117"/>
      <c r="J5" s="109"/>
      <c r="K5" s="110"/>
      <c r="L5" s="110"/>
    </row>
    <row r="6" spans="1:12" ht="5.25" customHeight="1">
      <c r="A6" s="113"/>
      <c r="B6" s="113"/>
      <c r="C6" s="113"/>
      <c r="D6" s="113"/>
      <c r="E6" s="114"/>
      <c r="F6" s="115"/>
      <c r="G6" s="116"/>
      <c r="H6" s="117"/>
      <c r="I6" s="117"/>
      <c r="J6" s="109"/>
      <c r="K6" s="110"/>
      <c r="L6" s="110"/>
    </row>
    <row r="7" spans="1:12" ht="11.25" customHeight="1">
      <c r="A7" s="113" t="s">
        <v>98</v>
      </c>
      <c r="B7" s="113"/>
      <c r="C7" s="113" t="s">
        <v>109</v>
      </c>
      <c r="D7" s="113"/>
      <c r="E7" s="114"/>
      <c r="F7" s="115"/>
      <c r="G7" s="116"/>
      <c r="H7" s="117"/>
      <c r="I7" s="117"/>
      <c r="J7" s="109"/>
      <c r="K7" s="110"/>
      <c r="L7" s="110"/>
    </row>
    <row r="8" spans="1:12" ht="11.25" customHeight="1">
      <c r="A8" s="113" t="s">
        <v>99</v>
      </c>
      <c r="B8" s="113"/>
      <c r="C8" s="118"/>
      <c r="D8" s="113"/>
      <c r="E8" s="114"/>
      <c r="F8" s="115"/>
      <c r="G8" s="116"/>
      <c r="H8" s="117"/>
      <c r="I8" s="117"/>
      <c r="J8" s="109"/>
      <c r="K8" s="110"/>
      <c r="L8" s="110"/>
    </row>
    <row r="9" spans="1:12" ht="11.25" customHeight="1">
      <c r="A9" s="113" t="s">
        <v>100</v>
      </c>
      <c r="B9" s="113"/>
      <c r="C9" s="118"/>
      <c r="D9" s="113"/>
      <c r="E9" s="114"/>
      <c r="F9" s="115"/>
      <c r="G9" s="116"/>
      <c r="H9" s="117"/>
      <c r="I9" s="117"/>
      <c r="J9" s="109"/>
      <c r="K9" s="110"/>
      <c r="L9" s="110"/>
    </row>
    <row r="10" spans="1:12" ht="13.5" thickBot="1">
      <c r="A10" s="106"/>
      <c r="B10" s="104"/>
      <c r="C10" s="104"/>
      <c r="D10" s="104"/>
      <c r="E10" s="105"/>
      <c r="F10" s="106"/>
      <c r="G10" s="107"/>
      <c r="H10" s="108"/>
      <c r="I10" s="108"/>
      <c r="J10" s="109"/>
      <c r="K10" s="110"/>
      <c r="L10" s="110"/>
    </row>
    <row r="11" spans="1:12" ht="22.5">
      <c r="A11" s="119" t="s">
        <v>7</v>
      </c>
      <c r="B11" s="120" t="s">
        <v>8</v>
      </c>
      <c r="C11" s="120" t="s">
        <v>9</v>
      </c>
      <c r="D11" s="120" t="s">
        <v>10</v>
      </c>
      <c r="E11" s="120" t="s">
        <v>4</v>
      </c>
      <c r="F11" s="120" t="s">
        <v>11</v>
      </c>
      <c r="G11" s="120" t="s">
        <v>101</v>
      </c>
      <c r="H11" s="120" t="s">
        <v>12</v>
      </c>
      <c r="I11" s="120" t="s">
        <v>102</v>
      </c>
      <c r="J11" s="121" t="s">
        <v>103</v>
      </c>
      <c r="K11" s="122" t="s">
        <v>13</v>
      </c>
      <c r="L11" s="123" t="s">
        <v>14</v>
      </c>
    </row>
    <row r="12" spans="1:12" ht="13.5" thickBot="1">
      <c r="A12" s="124">
        <v>1</v>
      </c>
      <c r="B12" s="125">
        <v>2</v>
      </c>
      <c r="C12" s="125">
        <v>3</v>
      </c>
      <c r="D12" s="125">
        <v>4</v>
      </c>
      <c r="E12" s="126">
        <v>5</v>
      </c>
      <c r="F12" s="125">
        <v>6</v>
      </c>
      <c r="G12" s="125">
        <v>7</v>
      </c>
      <c r="H12" s="125">
        <v>8</v>
      </c>
      <c r="I12" s="125">
        <v>9</v>
      </c>
      <c r="J12" s="127">
        <v>10</v>
      </c>
      <c r="K12" s="128">
        <v>11</v>
      </c>
      <c r="L12" s="129">
        <v>12</v>
      </c>
    </row>
    <row r="13" spans="1:12" ht="3.75" customHeight="1">
      <c r="A13" s="130"/>
      <c r="B13" s="131"/>
      <c r="C13" s="131"/>
      <c r="D13" s="131"/>
      <c r="E13" s="132"/>
      <c r="F13" s="130"/>
      <c r="G13" s="133"/>
      <c r="H13" s="134"/>
      <c r="I13" s="134"/>
      <c r="J13" s="135"/>
      <c r="K13" s="110"/>
      <c r="L13" s="110"/>
    </row>
    <row r="14" spans="1:12">
      <c r="A14" s="136"/>
      <c r="B14" s="137"/>
      <c r="C14" s="137"/>
      <c r="D14" s="138" t="s">
        <v>15</v>
      </c>
      <c r="E14" s="139" t="s">
        <v>112</v>
      </c>
      <c r="F14" s="136"/>
      <c r="G14" s="140"/>
      <c r="H14" s="141"/>
      <c r="I14" s="141">
        <f>SUBTOTAL(9,I15:I48)</f>
        <v>0</v>
      </c>
      <c r="J14" s="142"/>
      <c r="K14" s="143"/>
      <c r="L14" s="143" t="s">
        <v>17</v>
      </c>
    </row>
    <row r="15" spans="1:12" ht="13.5" outlineLevel="1" thickBot="1">
      <c r="A15" s="144"/>
      <c r="B15" s="145"/>
      <c r="C15" s="145"/>
      <c r="D15" s="146" t="s">
        <v>15</v>
      </c>
      <c r="E15" s="147" t="s">
        <v>18</v>
      </c>
      <c r="F15" s="144"/>
      <c r="G15" s="148"/>
      <c r="H15" s="149"/>
      <c r="I15" s="149">
        <f>SUBTOTAL(9,I16:I18)</f>
        <v>0</v>
      </c>
      <c r="J15" s="150"/>
      <c r="K15" s="151"/>
      <c r="L15" s="151" t="s">
        <v>19</v>
      </c>
    </row>
    <row r="16" spans="1:12" outlineLevel="2">
      <c r="A16" s="152" t="s">
        <v>113</v>
      </c>
      <c r="B16" s="153"/>
      <c r="C16" s="153"/>
      <c r="D16" s="154" t="s">
        <v>15</v>
      </c>
      <c r="E16" s="155" t="s">
        <v>20</v>
      </c>
      <c r="F16" s="156" t="s">
        <v>21</v>
      </c>
      <c r="G16" s="157">
        <v>1</v>
      </c>
      <c r="H16" s="224"/>
      <c r="I16" s="224">
        <f>G16*H16</f>
        <v>0</v>
      </c>
      <c r="J16" s="158">
        <v>21</v>
      </c>
      <c r="K16" s="159">
        <v>8</v>
      </c>
      <c r="L16" s="159" t="s">
        <v>22</v>
      </c>
    </row>
    <row r="17" spans="1:14" ht="22.5" outlineLevel="2">
      <c r="A17" s="160" t="s">
        <v>114</v>
      </c>
      <c r="B17" s="161"/>
      <c r="C17" s="161"/>
      <c r="D17" s="162" t="s">
        <v>15</v>
      </c>
      <c r="E17" s="163" t="s">
        <v>24</v>
      </c>
      <c r="F17" s="164" t="s">
        <v>21</v>
      </c>
      <c r="G17" s="165">
        <v>1</v>
      </c>
      <c r="H17" s="225"/>
      <c r="I17" s="225">
        <f>G17*H17</f>
        <v>0</v>
      </c>
      <c r="J17" s="166">
        <v>21</v>
      </c>
      <c r="K17" s="159">
        <v>8</v>
      </c>
      <c r="L17" s="159" t="s">
        <v>22</v>
      </c>
    </row>
    <row r="18" spans="1:14" ht="13.5" outlineLevel="2" thickBot="1">
      <c r="A18" s="167" t="s">
        <v>115</v>
      </c>
      <c r="B18" s="168"/>
      <c r="C18" s="168"/>
      <c r="D18" s="169" t="s">
        <v>15</v>
      </c>
      <c r="E18" s="170" t="s">
        <v>26</v>
      </c>
      <c r="F18" s="171" t="s">
        <v>21</v>
      </c>
      <c r="G18" s="172">
        <v>1</v>
      </c>
      <c r="H18" s="226"/>
      <c r="I18" s="226">
        <f>G18*H18</f>
        <v>0</v>
      </c>
      <c r="J18" s="173">
        <v>21</v>
      </c>
      <c r="K18" s="159">
        <v>8</v>
      </c>
      <c r="L18" s="159" t="s">
        <v>22</v>
      </c>
    </row>
    <row r="19" spans="1:14" ht="13.5" outlineLevel="1" thickBot="1">
      <c r="A19" s="144"/>
      <c r="B19" s="145"/>
      <c r="C19" s="145"/>
      <c r="D19" s="146" t="s">
        <v>15</v>
      </c>
      <c r="E19" s="147" t="s">
        <v>27</v>
      </c>
      <c r="F19" s="144"/>
      <c r="G19" s="148"/>
      <c r="H19" s="149"/>
      <c r="I19" s="149">
        <f>SUBTOTAL(9,I20:I24)</f>
        <v>0</v>
      </c>
      <c r="J19" s="150"/>
      <c r="K19" s="151"/>
      <c r="L19" s="151" t="s">
        <v>19</v>
      </c>
    </row>
    <row r="20" spans="1:14" outlineLevel="2">
      <c r="A20" s="152" t="s">
        <v>116</v>
      </c>
      <c r="B20" s="153"/>
      <c r="C20" s="153"/>
      <c r="D20" s="154" t="s">
        <v>15</v>
      </c>
      <c r="E20" s="155" t="s">
        <v>29</v>
      </c>
      <c r="F20" s="156" t="s">
        <v>30</v>
      </c>
      <c r="G20" s="157">
        <v>592</v>
      </c>
      <c r="H20" s="224"/>
      <c r="I20" s="224">
        <f>G20*H20</f>
        <v>0</v>
      </c>
      <c r="J20" s="158">
        <v>21</v>
      </c>
      <c r="K20" s="159">
        <v>8</v>
      </c>
      <c r="L20" s="159" t="s">
        <v>22</v>
      </c>
    </row>
    <row r="21" spans="1:14" outlineLevel="2">
      <c r="A21" s="160" t="s">
        <v>117</v>
      </c>
      <c r="B21" s="161"/>
      <c r="C21" s="161"/>
      <c r="D21" s="162" t="s">
        <v>15</v>
      </c>
      <c r="E21" s="163" t="s">
        <v>32</v>
      </c>
      <c r="F21" s="164" t="s">
        <v>30</v>
      </c>
      <c r="G21" s="165">
        <v>59.2</v>
      </c>
      <c r="H21" s="225"/>
      <c r="I21" s="225">
        <f>G21*H21</f>
        <v>0</v>
      </c>
      <c r="J21" s="166">
        <v>21</v>
      </c>
      <c r="K21" s="159">
        <v>8</v>
      </c>
      <c r="L21" s="159" t="s">
        <v>22</v>
      </c>
    </row>
    <row r="22" spans="1:14" outlineLevel="2">
      <c r="A22" s="174"/>
      <c r="B22" s="161"/>
      <c r="C22" s="161"/>
      <c r="D22" s="175" t="s">
        <v>33</v>
      </c>
      <c r="E22" s="176" t="s">
        <v>34</v>
      </c>
      <c r="F22" s="164"/>
      <c r="G22" s="165"/>
      <c r="H22" s="225"/>
      <c r="I22" s="225">
        <f t="shared" ref="I22:I24" si="0">G22*H22</f>
        <v>0</v>
      </c>
      <c r="J22" s="166"/>
      <c r="K22" s="159"/>
      <c r="L22" s="159" t="s">
        <v>35</v>
      </c>
      <c r="N22" s="223"/>
    </row>
    <row r="23" spans="1:14" outlineLevel="2">
      <c r="A23" s="160" t="s">
        <v>118</v>
      </c>
      <c r="B23" s="161"/>
      <c r="C23" s="161"/>
      <c r="D23" s="162" t="s">
        <v>15</v>
      </c>
      <c r="E23" s="163" t="s">
        <v>39</v>
      </c>
      <c r="F23" s="164" t="s">
        <v>40</v>
      </c>
      <c r="G23" s="165">
        <v>142</v>
      </c>
      <c r="H23" s="225"/>
      <c r="I23" s="225">
        <f t="shared" si="0"/>
        <v>0</v>
      </c>
      <c r="J23" s="166">
        <v>21</v>
      </c>
      <c r="K23" s="159">
        <v>8</v>
      </c>
      <c r="L23" s="159" t="s">
        <v>22</v>
      </c>
    </row>
    <row r="24" spans="1:14" ht="13.5" outlineLevel="2" thickBot="1">
      <c r="A24" s="167" t="s">
        <v>119</v>
      </c>
      <c r="B24" s="168"/>
      <c r="C24" s="168"/>
      <c r="D24" s="169" t="s">
        <v>15</v>
      </c>
      <c r="E24" s="170" t="s">
        <v>42</v>
      </c>
      <c r="F24" s="171" t="s">
        <v>40</v>
      </c>
      <c r="G24" s="172">
        <v>170.8</v>
      </c>
      <c r="H24" s="226"/>
      <c r="I24" s="226">
        <f t="shared" si="0"/>
        <v>0</v>
      </c>
      <c r="J24" s="173">
        <v>21</v>
      </c>
      <c r="K24" s="159">
        <v>8</v>
      </c>
      <c r="L24" s="159" t="s">
        <v>22</v>
      </c>
    </row>
    <row r="25" spans="1:14" ht="13.5" outlineLevel="1" thickBot="1">
      <c r="A25" s="144"/>
      <c r="B25" s="145"/>
      <c r="C25" s="145"/>
      <c r="D25" s="146" t="s">
        <v>15</v>
      </c>
      <c r="E25" s="147" t="s">
        <v>43</v>
      </c>
      <c r="F25" s="144"/>
      <c r="G25" s="148"/>
      <c r="H25" s="149"/>
      <c r="I25" s="149">
        <f>SUBTOTAL(9,I26:I29)</f>
        <v>0</v>
      </c>
      <c r="J25" s="150"/>
      <c r="K25" s="151"/>
      <c r="L25" s="151" t="s">
        <v>19</v>
      </c>
    </row>
    <row r="26" spans="1:14" ht="22.5" outlineLevel="2">
      <c r="A26" s="152" t="s">
        <v>120</v>
      </c>
      <c r="B26" s="153"/>
      <c r="C26" s="153"/>
      <c r="D26" s="154" t="s">
        <v>15</v>
      </c>
      <c r="E26" s="155" t="s">
        <v>47</v>
      </c>
      <c r="F26" s="156" t="s">
        <v>30</v>
      </c>
      <c r="G26" s="157">
        <v>59.2</v>
      </c>
      <c r="H26" s="224"/>
      <c r="I26" s="224">
        <f>G26*H26</f>
        <v>0</v>
      </c>
      <c r="J26" s="158">
        <v>21</v>
      </c>
      <c r="K26" s="159">
        <v>8</v>
      </c>
      <c r="L26" s="159" t="s">
        <v>22</v>
      </c>
    </row>
    <row r="27" spans="1:14" outlineLevel="2">
      <c r="A27" s="160" t="s">
        <v>121</v>
      </c>
      <c r="B27" s="161"/>
      <c r="C27" s="161"/>
      <c r="D27" s="162" t="s">
        <v>15</v>
      </c>
      <c r="E27" s="163" t="s">
        <v>49</v>
      </c>
      <c r="F27" s="164" t="s">
        <v>30</v>
      </c>
      <c r="G27" s="165">
        <v>651.20000000000005</v>
      </c>
      <c r="H27" s="225"/>
      <c r="I27" s="225">
        <f>G27*H27</f>
        <v>0</v>
      </c>
      <c r="J27" s="166">
        <v>21</v>
      </c>
      <c r="K27" s="159">
        <v>8</v>
      </c>
      <c r="L27" s="159" t="s">
        <v>22</v>
      </c>
    </row>
    <row r="28" spans="1:14" outlineLevel="2">
      <c r="A28" s="160" t="s">
        <v>122</v>
      </c>
      <c r="B28" s="161"/>
      <c r="C28" s="161"/>
      <c r="D28" s="162" t="s">
        <v>15</v>
      </c>
      <c r="E28" s="163" t="s">
        <v>51</v>
      </c>
      <c r="F28" s="164" t="s">
        <v>52</v>
      </c>
      <c r="G28" s="165">
        <v>14</v>
      </c>
      <c r="H28" s="225"/>
      <c r="I28" s="225">
        <f t="shared" ref="I28:I29" si="1">G28*H28</f>
        <v>0</v>
      </c>
      <c r="J28" s="166">
        <v>21</v>
      </c>
      <c r="K28" s="159">
        <v>8</v>
      </c>
      <c r="L28" s="159" t="s">
        <v>22</v>
      </c>
    </row>
    <row r="29" spans="1:14" ht="23.25" outlineLevel="2" thickBot="1">
      <c r="A29" s="167" t="s">
        <v>123</v>
      </c>
      <c r="B29" s="168"/>
      <c r="C29" s="168"/>
      <c r="D29" s="169" t="s">
        <v>15</v>
      </c>
      <c r="E29" s="170" t="s">
        <v>54</v>
      </c>
      <c r="F29" s="171" t="s">
        <v>30</v>
      </c>
      <c r="G29" s="172">
        <v>592</v>
      </c>
      <c r="H29" s="226"/>
      <c r="I29" s="226">
        <f t="shared" si="1"/>
        <v>0</v>
      </c>
      <c r="J29" s="173">
        <v>21</v>
      </c>
      <c r="K29" s="159">
        <v>8</v>
      </c>
      <c r="L29" s="159" t="s">
        <v>22</v>
      </c>
    </row>
    <row r="30" spans="1:14" ht="13.5" outlineLevel="1" thickBot="1">
      <c r="A30" s="144"/>
      <c r="B30" s="145"/>
      <c r="C30" s="145"/>
      <c r="D30" s="146" t="s">
        <v>15</v>
      </c>
      <c r="E30" s="147" t="s">
        <v>55</v>
      </c>
      <c r="F30" s="144"/>
      <c r="G30" s="148"/>
      <c r="H30" s="149"/>
      <c r="I30" s="149">
        <f>SUBTOTAL(9,I31:I33)</f>
        <v>0</v>
      </c>
      <c r="J30" s="150"/>
      <c r="K30" s="151"/>
      <c r="L30" s="151" t="s">
        <v>19</v>
      </c>
    </row>
    <row r="31" spans="1:14" outlineLevel="2">
      <c r="A31" s="152" t="s">
        <v>124</v>
      </c>
      <c r="B31" s="153"/>
      <c r="C31" s="153"/>
      <c r="D31" s="154" t="s">
        <v>15</v>
      </c>
      <c r="E31" s="155" t="s">
        <v>57</v>
      </c>
      <c r="F31" s="156" t="s">
        <v>58</v>
      </c>
      <c r="G31" s="157">
        <v>5</v>
      </c>
      <c r="H31" s="224"/>
      <c r="I31" s="224">
        <f>G31*H31</f>
        <v>0</v>
      </c>
      <c r="J31" s="158">
        <v>21</v>
      </c>
      <c r="K31" s="159">
        <v>8</v>
      </c>
      <c r="L31" s="159" t="s">
        <v>22</v>
      </c>
    </row>
    <row r="32" spans="1:14" outlineLevel="2">
      <c r="A32" s="160" t="s">
        <v>125</v>
      </c>
      <c r="B32" s="161"/>
      <c r="C32" s="161"/>
      <c r="D32" s="162" t="s">
        <v>15</v>
      </c>
      <c r="E32" s="163" t="s">
        <v>60</v>
      </c>
      <c r="F32" s="164" t="s">
        <v>58</v>
      </c>
      <c r="G32" s="165">
        <v>1</v>
      </c>
      <c r="H32" s="225"/>
      <c r="I32" s="225">
        <f>G32*H32</f>
        <v>0</v>
      </c>
      <c r="J32" s="166">
        <v>21</v>
      </c>
      <c r="K32" s="159">
        <v>8</v>
      </c>
      <c r="L32" s="159" t="s">
        <v>22</v>
      </c>
    </row>
    <row r="33" spans="1:16" ht="23.25" outlineLevel="2" thickBot="1">
      <c r="A33" s="167" t="s">
        <v>126</v>
      </c>
      <c r="B33" s="168"/>
      <c r="C33" s="168"/>
      <c r="D33" s="169" t="s">
        <v>15</v>
      </c>
      <c r="E33" s="170" t="s">
        <v>62</v>
      </c>
      <c r="F33" s="171" t="s">
        <v>58</v>
      </c>
      <c r="G33" s="172">
        <v>6</v>
      </c>
      <c r="H33" s="226"/>
      <c r="I33" s="226">
        <f>G33*H33</f>
        <v>0</v>
      </c>
      <c r="J33" s="173">
        <v>21</v>
      </c>
      <c r="K33" s="159">
        <v>8</v>
      </c>
      <c r="L33" s="159" t="s">
        <v>22</v>
      </c>
    </row>
    <row r="34" spans="1:16" ht="13.5" outlineLevel="1" thickBot="1">
      <c r="A34" s="144"/>
      <c r="B34" s="145"/>
      <c r="C34" s="145"/>
      <c r="D34" s="146" t="s">
        <v>15</v>
      </c>
      <c r="E34" s="147" t="s">
        <v>63</v>
      </c>
      <c r="F34" s="144"/>
      <c r="G34" s="148"/>
      <c r="H34" s="149"/>
      <c r="I34" s="149">
        <f>SUBTOTAL(9,I35:I48)</f>
        <v>0</v>
      </c>
      <c r="J34" s="150"/>
      <c r="K34" s="151"/>
      <c r="L34" s="151" t="s">
        <v>19</v>
      </c>
    </row>
    <row r="35" spans="1:16" outlineLevel="2">
      <c r="A35" s="152" t="s">
        <v>127</v>
      </c>
      <c r="B35" s="153"/>
      <c r="C35" s="153"/>
      <c r="D35" s="154" t="s">
        <v>15</v>
      </c>
      <c r="E35" s="155" t="s">
        <v>65</v>
      </c>
      <c r="F35" s="156" t="s">
        <v>52</v>
      </c>
      <c r="G35" s="157">
        <v>111.672</v>
      </c>
      <c r="H35" s="224"/>
      <c r="I35" s="224">
        <f>G35*H35</f>
        <v>0</v>
      </c>
      <c r="J35" s="158">
        <v>21</v>
      </c>
      <c r="K35" s="159">
        <v>8</v>
      </c>
      <c r="L35" s="159" t="s">
        <v>22</v>
      </c>
    </row>
    <row r="36" spans="1:16" ht="22.5" outlineLevel="2">
      <c r="A36" s="160" t="s">
        <v>128</v>
      </c>
      <c r="B36" s="161"/>
      <c r="C36" s="161"/>
      <c r="D36" s="162" t="s">
        <v>15</v>
      </c>
      <c r="E36" s="163" t="s">
        <v>67</v>
      </c>
      <c r="F36" s="164" t="s">
        <v>52</v>
      </c>
      <c r="G36" s="165">
        <v>75.539000000000001</v>
      </c>
      <c r="H36" s="225"/>
      <c r="I36" s="225">
        <f>G36*H36</f>
        <v>0</v>
      </c>
      <c r="J36" s="166">
        <v>21</v>
      </c>
      <c r="K36" s="159">
        <v>8</v>
      </c>
      <c r="L36" s="159" t="s">
        <v>22</v>
      </c>
    </row>
    <row r="37" spans="1:16" ht="22.5" outlineLevel="2">
      <c r="A37" s="160" t="s">
        <v>129</v>
      </c>
      <c r="B37" s="161"/>
      <c r="C37" s="161"/>
      <c r="D37" s="162" t="s">
        <v>15</v>
      </c>
      <c r="E37" s="163" t="s">
        <v>69</v>
      </c>
      <c r="F37" s="164" t="s">
        <v>52</v>
      </c>
      <c r="G37" s="165">
        <v>0</v>
      </c>
      <c r="H37" s="225"/>
      <c r="I37" s="225">
        <f t="shared" ref="I37:I48" si="2">G37*H37</f>
        <v>0</v>
      </c>
      <c r="J37" s="166">
        <v>21</v>
      </c>
      <c r="K37" s="159">
        <v>8</v>
      </c>
      <c r="L37" s="159" t="s">
        <v>22</v>
      </c>
    </row>
    <row r="38" spans="1:16" outlineLevel="2">
      <c r="A38" s="174"/>
      <c r="B38" s="161"/>
      <c r="C38" s="161"/>
      <c r="D38" s="175" t="s">
        <v>33</v>
      </c>
      <c r="E38" s="176" t="s">
        <v>70</v>
      </c>
      <c r="F38" s="164"/>
      <c r="G38" s="165"/>
      <c r="H38" s="225"/>
      <c r="I38" s="225">
        <f t="shared" si="2"/>
        <v>0</v>
      </c>
      <c r="J38" s="166"/>
      <c r="K38" s="159"/>
      <c r="L38" s="159" t="s">
        <v>35</v>
      </c>
    </row>
    <row r="39" spans="1:16" ht="22.5" outlineLevel="2">
      <c r="A39" s="160" t="s">
        <v>130</v>
      </c>
      <c r="B39" s="161"/>
      <c r="C39" s="161"/>
      <c r="D39" s="162" t="s">
        <v>15</v>
      </c>
      <c r="E39" s="163" t="s">
        <v>72</v>
      </c>
      <c r="F39" s="164" t="s">
        <v>52</v>
      </c>
      <c r="G39" s="165">
        <v>36.133000000000003</v>
      </c>
      <c r="H39" s="225"/>
      <c r="I39" s="225">
        <f t="shared" si="2"/>
        <v>0</v>
      </c>
      <c r="J39" s="166">
        <v>21</v>
      </c>
      <c r="K39" s="159">
        <v>8</v>
      </c>
      <c r="L39" s="159" t="s">
        <v>22</v>
      </c>
    </row>
    <row r="40" spans="1:16" outlineLevel="2">
      <c r="A40" s="160" t="s">
        <v>131</v>
      </c>
      <c r="B40" s="161"/>
      <c r="C40" s="161"/>
      <c r="D40" s="162" t="s">
        <v>15</v>
      </c>
      <c r="E40" s="163" t="s">
        <v>76</v>
      </c>
      <c r="F40" s="164" t="s">
        <v>30</v>
      </c>
      <c r="G40" s="165">
        <v>592</v>
      </c>
      <c r="H40" s="225"/>
      <c r="I40" s="225">
        <f t="shared" si="2"/>
        <v>0</v>
      </c>
      <c r="J40" s="166">
        <v>21</v>
      </c>
      <c r="K40" s="159">
        <v>8</v>
      </c>
      <c r="L40" s="159" t="s">
        <v>22</v>
      </c>
    </row>
    <row r="41" spans="1:16" ht="22.5" outlineLevel="2">
      <c r="A41" s="160" t="s">
        <v>132</v>
      </c>
      <c r="B41" s="161"/>
      <c r="C41" s="161"/>
      <c r="D41" s="162" t="s">
        <v>15</v>
      </c>
      <c r="E41" s="163" t="s">
        <v>78</v>
      </c>
      <c r="F41" s="164" t="s">
        <v>40</v>
      </c>
      <c r="G41" s="165">
        <v>142</v>
      </c>
      <c r="H41" s="225"/>
      <c r="I41" s="225">
        <f t="shared" si="2"/>
        <v>0</v>
      </c>
      <c r="J41" s="166">
        <v>21</v>
      </c>
      <c r="K41" s="159">
        <v>8</v>
      </c>
      <c r="L41" s="159" t="s">
        <v>22</v>
      </c>
    </row>
    <row r="42" spans="1:16" outlineLevel="2">
      <c r="A42" s="160" t="s">
        <v>133</v>
      </c>
      <c r="B42" s="161"/>
      <c r="C42" s="161"/>
      <c r="D42" s="162" t="s">
        <v>15</v>
      </c>
      <c r="E42" s="163" t="s">
        <v>80</v>
      </c>
      <c r="F42" s="164" t="s">
        <v>81</v>
      </c>
      <c r="G42" s="165">
        <v>142</v>
      </c>
      <c r="H42" s="225"/>
      <c r="I42" s="225">
        <f t="shared" si="2"/>
        <v>0</v>
      </c>
      <c r="J42" s="166">
        <v>21</v>
      </c>
      <c r="K42" s="159">
        <v>8</v>
      </c>
      <c r="L42" s="159" t="s">
        <v>22</v>
      </c>
    </row>
    <row r="43" spans="1:16" ht="22.5" outlineLevel="2">
      <c r="A43" s="160" t="s">
        <v>134</v>
      </c>
      <c r="B43" s="161"/>
      <c r="C43" s="161"/>
      <c r="D43" s="162" t="s">
        <v>15</v>
      </c>
      <c r="E43" s="163" t="s">
        <v>83</v>
      </c>
      <c r="F43" s="164" t="s">
        <v>40</v>
      </c>
      <c r="G43" s="165">
        <v>170.8</v>
      </c>
      <c r="H43" s="225"/>
      <c r="I43" s="225">
        <f t="shared" si="2"/>
        <v>0</v>
      </c>
      <c r="J43" s="166">
        <v>21</v>
      </c>
      <c r="K43" s="159">
        <v>8</v>
      </c>
      <c r="L43" s="159" t="s">
        <v>22</v>
      </c>
    </row>
    <row r="44" spans="1:16" ht="22.5" outlineLevel="2">
      <c r="A44" s="160" t="s">
        <v>135</v>
      </c>
      <c r="B44" s="161"/>
      <c r="C44" s="161"/>
      <c r="D44" s="162" t="s">
        <v>15</v>
      </c>
      <c r="E44" s="163" t="s">
        <v>85</v>
      </c>
      <c r="F44" s="164" t="s">
        <v>30</v>
      </c>
      <c r="G44" s="165">
        <v>17.079999999999998</v>
      </c>
      <c r="H44" s="225"/>
      <c r="I44" s="225">
        <f t="shared" si="2"/>
        <v>0</v>
      </c>
      <c r="J44" s="166">
        <v>21</v>
      </c>
      <c r="K44" s="159">
        <v>8</v>
      </c>
      <c r="L44" s="159" t="s">
        <v>22</v>
      </c>
    </row>
    <row r="45" spans="1:16" outlineLevel="2">
      <c r="A45" s="160" t="s">
        <v>136</v>
      </c>
      <c r="B45" s="161"/>
      <c r="C45" s="161"/>
      <c r="D45" s="162" t="s">
        <v>15</v>
      </c>
      <c r="E45" s="163" t="s">
        <v>87</v>
      </c>
      <c r="F45" s="164" t="s">
        <v>30</v>
      </c>
      <c r="G45" s="165">
        <v>5.8</v>
      </c>
      <c r="H45" s="225"/>
      <c r="I45" s="225">
        <f t="shared" si="2"/>
        <v>0</v>
      </c>
      <c r="J45" s="166">
        <v>21</v>
      </c>
      <c r="K45" s="159">
        <v>8</v>
      </c>
      <c r="L45" s="159" t="s">
        <v>22</v>
      </c>
    </row>
    <row r="46" spans="1:16" outlineLevel="2">
      <c r="A46" s="160" t="s">
        <v>137</v>
      </c>
      <c r="B46" s="161"/>
      <c r="C46" s="161"/>
      <c r="D46" s="162" t="s">
        <v>15</v>
      </c>
      <c r="E46" s="163" t="s">
        <v>91</v>
      </c>
      <c r="F46" s="164" t="s">
        <v>40</v>
      </c>
      <c r="G46" s="165">
        <v>4.2</v>
      </c>
      <c r="H46" s="225"/>
      <c r="I46" s="225">
        <f t="shared" si="2"/>
        <v>0</v>
      </c>
      <c r="J46" s="166">
        <v>21</v>
      </c>
      <c r="K46" s="159">
        <v>8</v>
      </c>
      <c r="L46" s="159" t="s">
        <v>22</v>
      </c>
    </row>
    <row r="47" spans="1:16" outlineLevel="2">
      <c r="A47" s="160" t="s">
        <v>138</v>
      </c>
      <c r="B47" s="161"/>
      <c r="C47" s="161"/>
      <c r="D47" s="162" t="s">
        <v>15</v>
      </c>
      <c r="E47" s="163" t="s">
        <v>93</v>
      </c>
      <c r="F47" s="164" t="s">
        <v>40</v>
      </c>
      <c r="G47" s="165">
        <v>203.2</v>
      </c>
      <c r="H47" s="225"/>
      <c r="I47" s="225">
        <f t="shared" si="2"/>
        <v>0</v>
      </c>
      <c r="J47" s="166">
        <v>21</v>
      </c>
      <c r="K47" s="159">
        <v>8</v>
      </c>
      <c r="L47" s="159" t="s">
        <v>22</v>
      </c>
    </row>
    <row r="48" spans="1:16" ht="13.5" outlineLevel="2" thickBot="1">
      <c r="A48" s="167" t="s">
        <v>139</v>
      </c>
      <c r="B48" s="168"/>
      <c r="C48" s="168"/>
      <c r="D48" s="169" t="s">
        <v>15</v>
      </c>
      <c r="E48" s="170" t="s">
        <v>95</v>
      </c>
      <c r="F48" s="171" t="s">
        <v>40</v>
      </c>
      <c r="G48" s="172">
        <v>203.2</v>
      </c>
      <c r="H48" s="226"/>
      <c r="I48" s="226">
        <f t="shared" si="2"/>
        <v>0</v>
      </c>
      <c r="J48" s="173">
        <v>21</v>
      </c>
      <c r="K48" s="159">
        <v>8</v>
      </c>
      <c r="L48" s="159" t="s">
        <v>22</v>
      </c>
      <c r="P48" s="177"/>
    </row>
    <row r="49" spans="1:12" outlineLevel="2">
      <c r="A49" s="178"/>
      <c r="B49" s="179"/>
      <c r="C49" s="179"/>
      <c r="D49" s="180"/>
      <c r="E49" s="181"/>
      <c r="F49" s="182"/>
      <c r="G49" s="183"/>
      <c r="H49" s="184"/>
      <c r="I49" s="184"/>
      <c r="J49" s="185"/>
      <c r="K49" s="159"/>
      <c r="L49" s="159"/>
    </row>
    <row r="50" spans="1:12">
      <c r="A50" s="186"/>
      <c r="B50" s="187"/>
      <c r="C50" s="187"/>
      <c r="D50" s="187"/>
      <c r="E50" s="188" t="s">
        <v>96</v>
      </c>
      <c r="F50" s="186"/>
      <c r="G50" s="189"/>
      <c r="H50" s="190"/>
      <c r="I50" s="190">
        <f>SUBTOTAL(9,I14:I48)</f>
        <v>0</v>
      </c>
      <c r="J50" s="191"/>
      <c r="K50" s="192"/>
      <c r="L50" s="192" t="s">
        <v>1</v>
      </c>
    </row>
    <row r="51" spans="1:12">
      <c r="A51" s="186"/>
      <c r="B51" s="187"/>
      <c r="C51" s="187"/>
      <c r="D51" s="187"/>
      <c r="E51" s="188" t="s">
        <v>105</v>
      </c>
      <c r="F51" s="186"/>
      <c r="G51" s="189"/>
      <c r="H51" s="190"/>
      <c r="I51" s="190">
        <f>I50*1.21</f>
        <v>0</v>
      </c>
      <c r="J51" s="191"/>
      <c r="K51" s="192"/>
      <c r="L51" s="192"/>
    </row>
    <row r="52" spans="1:12" ht="11.25" customHeight="1">
      <c r="B52" s="229" t="s">
        <v>107</v>
      </c>
      <c r="C52" s="229"/>
      <c r="D52" s="230" t="s">
        <v>108</v>
      </c>
      <c r="E52" s="230"/>
      <c r="F52" s="230"/>
      <c r="G52" s="230"/>
      <c r="H52" s="230"/>
      <c r="I52" s="230"/>
      <c r="J52" s="230"/>
    </row>
    <row r="53" spans="1:12" ht="11.25" customHeight="1">
      <c r="B53" s="229"/>
      <c r="C53" s="229"/>
      <c r="D53" s="230"/>
      <c r="E53" s="230"/>
      <c r="F53" s="230"/>
      <c r="G53" s="230"/>
      <c r="H53" s="230"/>
      <c r="I53" s="230"/>
      <c r="J53" s="230"/>
    </row>
    <row r="54" spans="1:12" ht="11.25" customHeight="1">
      <c r="B54" s="229"/>
      <c r="C54" s="229"/>
      <c r="D54" s="230"/>
      <c r="E54" s="230"/>
      <c r="F54" s="230"/>
      <c r="G54" s="230"/>
      <c r="H54" s="230"/>
      <c r="I54" s="230"/>
      <c r="J54" s="230"/>
    </row>
    <row r="55" spans="1:12" ht="11.25" customHeight="1">
      <c r="B55" s="229"/>
      <c r="C55" s="229"/>
      <c r="D55" s="230"/>
      <c r="E55" s="230"/>
      <c r="F55" s="230"/>
      <c r="G55" s="230"/>
      <c r="H55" s="230"/>
      <c r="I55" s="230"/>
      <c r="J55" s="230"/>
    </row>
  </sheetData>
  <sheetProtection algorithmName="SHA-512" hashValue="4KPn2NGkThrC86uqDe7lPkB8snqbgtU/5qdyL3+N5zjrrcyXFXjlsP+P683e3pE6jiSmYOxRWicya8kAEgiyuw==" saltValue="WvTR54R/tn7S2K4sRl7onw==" spinCount="100000" sheet="1" objects="1" scenarios="1"/>
  <mergeCells count="2">
    <mergeCell ref="B52:C55"/>
    <mergeCell ref="D52:J55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892C3-7BAD-4C4E-84D6-6D90240BAA08}">
  <sheetPr>
    <tabColor theme="5" tint="0.79998168889431442"/>
  </sheetPr>
  <dimension ref="B1:G12"/>
  <sheetViews>
    <sheetView tabSelected="1" workbookViewId="0">
      <selection activeCell="C27" sqref="C27"/>
    </sheetView>
  </sheetViews>
  <sheetFormatPr defaultRowHeight="12.75"/>
  <cols>
    <col min="1" max="1" width="9.140625" style="199"/>
    <col min="2" max="2" width="7.28515625" style="199" customWidth="1"/>
    <col min="3" max="3" width="57.85546875" style="199" customWidth="1"/>
    <col min="4" max="4" width="27.85546875" style="199" customWidth="1"/>
    <col min="5" max="5" width="9.140625" style="199"/>
    <col min="6" max="6" width="18" style="199" customWidth="1"/>
    <col min="7" max="7" width="5.42578125" style="199" customWidth="1"/>
    <col min="8" max="10" width="9.140625" style="199"/>
    <col min="11" max="11" width="14" style="199" bestFit="1" customWidth="1"/>
    <col min="12" max="16384" width="9.140625" style="199"/>
  </cols>
  <sheetData>
    <row r="1" spans="2:7" ht="13.5" thickBot="1"/>
    <row r="2" spans="2:7" ht="15">
      <c r="B2" s="234" t="s">
        <v>140</v>
      </c>
      <c r="C2" s="235"/>
      <c r="D2" s="236"/>
      <c r="E2" s="237"/>
      <c r="F2" s="237"/>
      <c r="G2" s="238"/>
    </row>
    <row r="3" spans="2:7">
      <c r="B3" s="245"/>
      <c r="C3" s="246"/>
      <c r="D3" s="239"/>
      <c r="E3" s="240"/>
      <c r="F3" s="240"/>
      <c r="G3" s="241"/>
    </row>
    <row r="4" spans="2:7">
      <c r="B4" s="245"/>
      <c r="C4" s="246"/>
      <c r="D4" s="239"/>
      <c r="E4" s="240"/>
      <c r="F4" s="240"/>
      <c r="G4" s="241"/>
    </row>
    <row r="5" spans="2:7" ht="13.5" thickBot="1">
      <c r="B5" s="247" t="s">
        <v>141</v>
      </c>
      <c r="C5" s="248"/>
      <c r="D5" s="242"/>
      <c r="E5" s="243"/>
      <c r="F5" s="243"/>
      <c r="G5" s="244"/>
    </row>
    <row r="6" spans="2:7">
      <c r="B6" s="231"/>
      <c r="C6" s="232"/>
      <c r="D6" s="232"/>
      <c r="E6" s="232"/>
      <c r="F6" s="232"/>
      <c r="G6" s="233"/>
    </row>
    <row r="7" spans="2:7" ht="24.75" thickBot="1">
      <c r="B7" s="200" t="s">
        <v>142</v>
      </c>
      <c r="C7" s="201" t="s">
        <v>143</v>
      </c>
      <c r="D7" s="201" t="s">
        <v>144</v>
      </c>
      <c r="E7" s="201" t="s">
        <v>145</v>
      </c>
      <c r="F7" s="201" t="s">
        <v>146</v>
      </c>
      <c r="G7" s="202"/>
    </row>
    <row r="8" spans="2:7" ht="13.5" thickBot="1">
      <c r="B8" s="203"/>
      <c r="C8" s="204" t="s">
        <v>147</v>
      </c>
      <c r="D8" s="205"/>
      <c r="E8" s="206"/>
      <c r="F8" s="205"/>
      <c r="G8" s="207"/>
    </row>
    <row r="9" spans="2:7">
      <c r="B9" s="208" t="s">
        <v>148</v>
      </c>
      <c r="C9" s="209" t="s">
        <v>149</v>
      </c>
      <c r="D9" s="210">
        <f>' část A'!I55</f>
        <v>0</v>
      </c>
      <c r="E9" s="211">
        <v>0.21</v>
      </c>
      <c r="F9" s="210">
        <f>SUM(D9*1.21)</f>
        <v>0</v>
      </c>
      <c r="G9" s="212"/>
    </row>
    <row r="10" spans="2:7">
      <c r="B10" s="213" t="s">
        <v>150</v>
      </c>
      <c r="C10" s="214" t="s">
        <v>151</v>
      </c>
      <c r="D10" s="215">
        <f>'část B'!I50</f>
        <v>0</v>
      </c>
      <c r="E10" s="216">
        <v>0.21</v>
      </c>
      <c r="F10" s="215">
        <f>SUM(D10*1.21)</f>
        <v>0</v>
      </c>
      <c r="G10" s="217"/>
    </row>
    <row r="11" spans="2:7" ht="13.5" thickBot="1">
      <c r="B11" s="218" t="s">
        <v>152</v>
      </c>
      <c r="C11" s="219"/>
      <c r="D11" s="220">
        <f>SUM(D9+D10)</f>
        <v>0</v>
      </c>
      <c r="E11" s="221">
        <v>0.21</v>
      </c>
      <c r="F11" s="222">
        <f>SUM(D11*1.21)</f>
        <v>0</v>
      </c>
      <c r="G11" s="218"/>
    </row>
    <row r="12" spans="2:7">
      <c r="B12" s="218" t="s">
        <v>153</v>
      </c>
      <c r="C12" s="218"/>
      <c r="D12" s="218"/>
      <c r="E12" s="218"/>
      <c r="F12" s="218"/>
      <c r="G12" s="218"/>
    </row>
  </sheetData>
  <mergeCells count="6">
    <mergeCell ref="B6:G6"/>
    <mergeCell ref="B2:C2"/>
    <mergeCell ref="D2:G5"/>
    <mergeCell ref="B3:C3"/>
    <mergeCell ref="B4:C4"/>
    <mergeCell ref="B5:C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 část A</vt:lpstr>
      <vt:lpstr>část B</vt:lpstr>
      <vt:lpstr>celkový přehled</vt:lpstr>
      <vt:lpstr>' část A'!Názvy_tisku</vt:lpstr>
      <vt:lpstr>' část A'!Oblast_tisku</vt:lpstr>
    </vt:vector>
  </TitlesOfParts>
  <Company>BRVZ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Nohacek</dc:creator>
  <cp:lastModifiedBy>Sedláková Petra</cp:lastModifiedBy>
  <cp:lastPrinted>2025-02-14T12:14:35Z</cp:lastPrinted>
  <dcterms:created xsi:type="dcterms:W3CDTF">2025-02-04T08:55:05Z</dcterms:created>
  <dcterms:modified xsi:type="dcterms:W3CDTF">2026-01-07T07:21:01Z</dcterms:modified>
</cp:coreProperties>
</file>