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70" windowWidth="18735" windowHeight="12210"/>
  </bookViews>
  <sheets>
    <sheet name="Stavba" sheetId="1" r:id="rId1"/>
    <sheet name="VzorPolozky" sheetId="10" state="hidden" r:id="rId2"/>
    <sheet name="01 01 Pol" sheetId="11" r:id="rId3"/>
    <sheet name="chlazení" sheetId="12" r:id="rId4"/>
  </sheets>
  <externalReferences>
    <externalReference r:id="rId5"/>
  </externalReferences>
  <definedNames>
    <definedName name="CelkemDPHVypocet" localSheetId="0">Stavba!$H$41</definedName>
    <definedName name="CenaCelkem" localSheetId="3">#REF!</definedName>
    <definedName name="CenaCelkem">Stavba!$G$28</definedName>
    <definedName name="CenaCelkemBezDPH" localSheetId="3">#REF!</definedName>
    <definedName name="CenaCelkemBezDPH">Stavba!$G$27</definedName>
    <definedName name="CenaCelkemVypocet" localSheetId="0">Stavba!$I$41</definedName>
    <definedName name="cisloobjektu" localSheetId="3">#REF!</definedName>
    <definedName name="cisloobjektu">Stavba!#REF!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 localSheetId="3">#REF!</definedName>
    <definedName name="CisloStavebnihoRozpoctu">Stavba!$D$3</definedName>
    <definedName name="dadresa" localSheetId="3">#REF!</definedName>
    <definedName name="dadresa">Stavba!$D$11:$G$11</definedName>
    <definedName name="DIČ" localSheetId="0">Stavba!$I$11</definedName>
    <definedName name="dmisto" localSheetId="3">#REF!</definedName>
    <definedName name="dmisto">Stavba!$D$12:$G$12</definedName>
    <definedName name="DPHSni" localSheetId="3">#REF!</definedName>
    <definedName name="DPHSni">Stavba!$G$23</definedName>
    <definedName name="DPHZakl" localSheetId="3">#REF!</definedName>
    <definedName name="DPHZakl">Stavba!$G$25</definedName>
    <definedName name="dpsc" localSheetId="0">Stavba!$C$12</definedName>
    <definedName name="IČO" localSheetId="0">Stavba!$I$10</definedName>
    <definedName name="Mena" localSheetId="3">#REF!</definedName>
    <definedName name="Mena">Stavba!$J$28</definedName>
    <definedName name="MistoStavby" localSheetId="3">#REF!</definedName>
    <definedName name="MistoStavby">Stavba!$D$3</definedName>
    <definedName name="nazevobjektu" localSheetId="3">#REF!</definedName>
    <definedName name="nazevobjektu">Stavba!#REF!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 localSheetId="3">#REF!</definedName>
    <definedName name="NazevStavebnihoRozpoctu">Stavba!$E$3</definedName>
    <definedName name="_xlnm.Print_Titles" localSheetId="3">chlazení!$1:$5</definedName>
    <definedName name="oadresa" localSheetId="3">#REF!</definedName>
    <definedName name="oadresa">Stavba!$D$5</definedName>
    <definedName name="Objednatel" localSheetId="0">Stavba!$D$4</definedName>
    <definedName name="Objekt" localSheetId="0">Stavba!$B$37</definedName>
    <definedName name="_xlnm.Print_Area" localSheetId="2">'01 01 Pol'!$A$1:$S$121</definedName>
    <definedName name="_xlnm.Print_Area" localSheetId="3">chlazení!$A$1:$G$38</definedName>
    <definedName name="_xlnm.Print_Area" localSheetId="0">Stavba!$A$1:$J$61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 localSheetId="3">#REF!</definedName>
    <definedName name="padresa">Stavba!$D$8</definedName>
    <definedName name="pdic" localSheetId="3">#REF!</definedName>
    <definedName name="pdic">Stavba!$I$8</definedName>
    <definedName name="pico" localSheetId="3">#REF!</definedName>
    <definedName name="pico">Stavba!$I$7</definedName>
    <definedName name="pmisto" localSheetId="3">#REF!</definedName>
    <definedName name="pmisto">Stavba!$D$9</definedName>
    <definedName name="PocetMJ" localSheetId="3">#REF!</definedName>
    <definedName name="PocetMJ">#REF!</definedName>
    <definedName name="PoptavkaID" localSheetId="3">#REF!</definedName>
    <definedName name="PoptavkaID">Stavba!$A$1</definedName>
    <definedName name="pPSC" localSheetId="3">#REF!</definedName>
    <definedName name="pPSC">Stavba!$C$9</definedName>
    <definedName name="Projektant" localSheetId="3">#REF!</definedName>
    <definedName name="Projektant">Stavba!$D$7</definedName>
    <definedName name="SazbaDPH1" localSheetId="0">Stavba!$E$22</definedName>
    <definedName name="SazbaDPH1">'[1]Krycí list'!$C$30</definedName>
    <definedName name="SazbaDPH2" localSheetId="0">Stavba!$E$24</definedName>
    <definedName name="SazbaDPH2">'[1]Krycí list'!$C$32</definedName>
    <definedName name="SloupecCC">#REF!</definedName>
    <definedName name="SloupecCisloPol" localSheetId="3">#REF!</definedName>
    <definedName name="SloupecCisloPol">#REF!</definedName>
    <definedName name="SloupecJC" localSheetId="3">#REF!</definedName>
    <definedName name="SloupecJC">#REF!</definedName>
    <definedName name="SloupecMJ" localSheetId="3">#REF!</definedName>
    <definedName name="SloupecMJ">#REF!</definedName>
    <definedName name="SloupecMnozstvi" localSheetId="3">#REF!</definedName>
    <definedName name="SloupecMnozstvi">#REF!</definedName>
    <definedName name="SloupecNazPol" localSheetId="3">#REF!</definedName>
    <definedName name="SloupecNazPol">#REF!</definedName>
    <definedName name="SloupecPC" localSheetId="3">#REF!</definedName>
    <definedName name="SloupecPC">#REF!</definedName>
    <definedName name="Vypracoval" localSheetId="3">#REF!</definedName>
    <definedName name="Vypracoval">Stavba!$D$13</definedName>
    <definedName name="Z_B7E7C763_C459_487D_8ABA_5CFDDFBD5A84_.wvu.Cols" localSheetId="0" hidden="1">Stavba!$A:$A</definedName>
    <definedName name="Z_B7E7C763_C459_487D_8ABA_5CFDDFBD5A84_.wvu.PrintArea" localSheetId="0" hidden="1">Stavba!$B$1:$J$35</definedName>
    <definedName name="ZakladDPHSni" localSheetId="3">#REF!</definedName>
    <definedName name="ZakladDPHSni">Stavba!$G$22</definedName>
    <definedName name="ZakladDPHSniVypocet" localSheetId="0">Stavba!$F$41</definedName>
    <definedName name="ZakladDPHZakl" localSheetId="3">#REF!</definedName>
    <definedName name="ZakladDPHZakl">Stavba!$G$24</definedName>
    <definedName name="ZakladDPHZaklVypocet" localSheetId="0">Stavba!$G$41</definedName>
    <definedName name="Zaokrouhleni" localSheetId="3">#REF!</definedName>
    <definedName name="Zaokrouhleni">Stavba!$G$26</definedName>
    <definedName name="Zhotovitel" localSheetId="3">#REF!</definedName>
    <definedName name="Zhotovitel">Stavba!$D$10:$G$10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26" i="12"/>
  <c r="F25"/>
  <c r="F24"/>
  <c r="F23"/>
  <c r="F22"/>
  <c r="F21"/>
  <c r="F19"/>
  <c r="F18"/>
  <c r="F17"/>
  <c r="F16"/>
  <c r="F15"/>
  <c r="F14"/>
  <c r="F13"/>
  <c r="F12"/>
  <c r="F11"/>
  <c r="F10"/>
  <c r="F8"/>
  <c r="F7"/>
  <c r="AC111" i="11"/>
  <c r="F40" i="1" s="1"/>
  <c r="BA109" i="11"/>
  <c r="BA107"/>
  <c r="BA103"/>
  <c r="BA96"/>
  <c r="BA75"/>
  <c r="BA45"/>
  <c r="BA22"/>
  <c r="G8"/>
  <c r="M8" s="1"/>
  <c r="I8"/>
  <c r="K8"/>
  <c r="K7" s="1"/>
  <c r="O8"/>
  <c r="Q8"/>
  <c r="G10"/>
  <c r="M10" s="1"/>
  <c r="I10"/>
  <c r="K10"/>
  <c r="O10"/>
  <c r="Q10"/>
  <c r="G12"/>
  <c r="M12" s="1"/>
  <c r="I12"/>
  <c r="K12"/>
  <c r="O12"/>
  <c r="Q12"/>
  <c r="G14"/>
  <c r="M14" s="1"/>
  <c r="I14"/>
  <c r="I7" s="1"/>
  <c r="K14"/>
  <c r="O14"/>
  <c r="Q14"/>
  <c r="G17"/>
  <c r="M17" s="1"/>
  <c r="I17"/>
  <c r="K17"/>
  <c r="O17"/>
  <c r="Q17"/>
  <c r="G19"/>
  <c r="M19" s="1"/>
  <c r="I19"/>
  <c r="K19"/>
  <c r="O19"/>
  <c r="Q19"/>
  <c r="G21"/>
  <c r="I21"/>
  <c r="K21"/>
  <c r="O21"/>
  <c r="Q21"/>
  <c r="G23"/>
  <c r="M23" s="1"/>
  <c r="I23"/>
  <c r="K23"/>
  <c r="O23"/>
  <c r="Q23"/>
  <c r="G25"/>
  <c r="M25" s="1"/>
  <c r="I25"/>
  <c r="K25"/>
  <c r="O25"/>
  <c r="Q25"/>
  <c r="G28"/>
  <c r="M28" s="1"/>
  <c r="I28"/>
  <c r="K28"/>
  <c r="O28"/>
  <c r="Q28"/>
  <c r="G30"/>
  <c r="M30" s="1"/>
  <c r="I30"/>
  <c r="K30"/>
  <c r="O30"/>
  <c r="Q30"/>
  <c r="G32"/>
  <c r="M32" s="1"/>
  <c r="I32"/>
  <c r="K32"/>
  <c r="O32"/>
  <c r="Q32"/>
  <c r="G34"/>
  <c r="M34" s="1"/>
  <c r="I34"/>
  <c r="K34"/>
  <c r="O34"/>
  <c r="Q34"/>
  <c r="G37"/>
  <c r="M37" s="1"/>
  <c r="I37"/>
  <c r="I36" s="1"/>
  <c r="K37"/>
  <c r="K36" s="1"/>
  <c r="O37"/>
  <c r="Q37"/>
  <c r="Q36" s="1"/>
  <c r="G39"/>
  <c r="M39" s="1"/>
  <c r="I39"/>
  <c r="K39"/>
  <c r="O39"/>
  <c r="Q39"/>
  <c r="K41"/>
  <c r="O41"/>
  <c r="Q41"/>
  <c r="G42"/>
  <c r="M42" s="1"/>
  <c r="M41" s="1"/>
  <c r="I42"/>
  <c r="I41" s="1"/>
  <c r="K42"/>
  <c r="O42"/>
  <c r="Q42"/>
  <c r="G44"/>
  <c r="M44" s="1"/>
  <c r="I44"/>
  <c r="K44"/>
  <c r="O44"/>
  <c r="Q44"/>
  <c r="G47"/>
  <c r="M47" s="1"/>
  <c r="I47"/>
  <c r="K47"/>
  <c r="O47"/>
  <c r="Q47"/>
  <c r="G49"/>
  <c r="I49"/>
  <c r="K49"/>
  <c r="O49"/>
  <c r="Q49"/>
  <c r="G51"/>
  <c r="M51" s="1"/>
  <c r="I51"/>
  <c r="K51"/>
  <c r="O51"/>
  <c r="Q51"/>
  <c r="G53"/>
  <c r="M53" s="1"/>
  <c r="I53"/>
  <c r="K53"/>
  <c r="O53"/>
  <c r="Q53"/>
  <c r="K54"/>
  <c r="O54"/>
  <c r="Q54"/>
  <c r="I55"/>
  <c r="I54" s="1"/>
  <c r="K55"/>
  <c r="O55"/>
  <c r="Q55"/>
  <c r="G57"/>
  <c r="M57" s="1"/>
  <c r="I57"/>
  <c r="K57"/>
  <c r="K56" s="1"/>
  <c r="O57"/>
  <c r="Q57"/>
  <c r="G59"/>
  <c r="M59" s="1"/>
  <c r="I59"/>
  <c r="K59"/>
  <c r="O59"/>
  <c r="Q59"/>
  <c r="G61"/>
  <c r="I61"/>
  <c r="I56" s="1"/>
  <c r="K61"/>
  <c r="O61"/>
  <c r="Q61"/>
  <c r="I62"/>
  <c r="G63"/>
  <c r="M63" s="1"/>
  <c r="M62" s="1"/>
  <c r="I63"/>
  <c r="K63"/>
  <c r="O63"/>
  <c r="Q63"/>
  <c r="Q62" s="1"/>
  <c r="G65"/>
  <c r="M65" s="1"/>
  <c r="I65"/>
  <c r="K65"/>
  <c r="O65"/>
  <c r="Q65"/>
  <c r="G67"/>
  <c r="I67"/>
  <c r="K67"/>
  <c r="O67"/>
  <c r="Q67"/>
  <c r="G74"/>
  <c r="M74" s="1"/>
  <c r="I74"/>
  <c r="K74"/>
  <c r="O74"/>
  <c r="Q74"/>
  <c r="G82"/>
  <c r="M82" s="1"/>
  <c r="I82"/>
  <c r="K82"/>
  <c r="O82"/>
  <c r="Q82"/>
  <c r="G84"/>
  <c r="M84" s="1"/>
  <c r="I84"/>
  <c r="K84"/>
  <c r="O84"/>
  <c r="Q84"/>
  <c r="G86"/>
  <c r="M86" s="1"/>
  <c r="I86"/>
  <c r="K86"/>
  <c r="O86"/>
  <c r="Q86"/>
  <c r="G89"/>
  <c r="M89" s="1"/>
  <c r="I89"/>
  <c r="K89"/>
  <c r="O89"/>
  <c r="Q89"/>
  <c r="G91"/>
  <c r="M91" s="1"/>
  <c r="I91"/>
  <c r="K91"/>
  <c r="O91"/>
  <c r="Q91"/>
  <c r="G93"/>
  <c r="M93" s="1"/>
  <c r="I93"/>
  <c r="K93"/>
  <c r="O93"/>
  <c r="Q93"/>
  <c r="G95"/>
  <c r="M95" s="1"/>
  <c r="I95"/>
  <c r="K95"/>
  <c r="K94" s="1"/>
  <c r="O95"/>
  <c r="Q95"/>
  <c r="G97"/>
  <c r="M97" s="1"/>
  <c r="I97"/>
  <c r="K97"/>
  <c r="O97"/>
  <c r="Q97"/>
  <c r="G98"/>
  <c r="M98" s="1"/>
  <c r="I98"/>
  <c r="K98"/>
  <c r="O98"/>
  <c r="Q98"/>
  <c r="G99"/>
  <c r="I99"/>
  <c r="K99"/>
  <c r="O99"/>
  <c r="Q99"/>
  <c r="Q100"/>
  <c r="G101"/>
  <c r="M101" s="1"/>
  <c r="I101"/>
  <c r="I100" s="1"/>
  <c r="K101"/>
  <c r="K100" s="1"/>
  <c r="O101"/>
  <c r="Q101"/>
  <c r="G102"/>
  <c r="I102"/>
  <c r="K102"/>
  <c r="O102"/>
  <c r="Q102"/>
  <c r="G104"/>
  <c r="M104" s="1"/>
  <c r="I104"/>
  <c r="K104"/>
  <c r="O104"/>
  <c r="Q104"/>
  <c r="K105"/>
  <c r="G106"/>
  <c r="M106" s="1"/>
  <c r="I106"/>
  <c r="K106"/>
  <c r="O106"/>
  <c r="O105" s="1"/>
  <c r="Q106"/>
  <c r="G108"/>
  <c r="I108"/>
  <c r="K108"/>
  <c r="O108"/>
  <c r="Q108"/>
  <c r="Q105" s="1"/>
  <c r="I17" i="1"/>
  <c r="G26"/>
  <c r="J27"/>
  <c r="J25"/>
  <c r="G37"/>
  <c r="F37"/>
  <c r="J22"/>
  <c r="J23"/>
  <c r="J24"/>
  <c r="J26"/>
  <c r="E23"/>
  <c r="E25"/>
  <c r="F28" i="12" l="1"/>
  <c r="G27" s="1"/>
  <c r="G28" s="1"/>
  <c r="G32" s="1"/>
  <c r="F38" i="1"/>
  <c r="F41" s="1"/>
  <c r="G22" s="1"/>
  <c r="G66" i="11"/>
  <c r="I57" i="1" s="1"/>
  <c r="Q43" i="11"/>
  <c r="G100"/>
  <c r="I59" i="1" s="1"/>
  <c r="I18" s="1"/>
  <c r="O94" i="11"/>
  <c r="Q27"/>
  <c r="F39" i="1"/>
  <c r="I66" i="11"/>
  <c r="O36"/>
  <c r="G105"/>
  <c r="I60" i="1" s="1"/>
  <c r="I19" s="1"/>
  <c r="Q94" i="11"/>
  <c r="Q66"/>
  <c r="G62"/>
  <c r="I56" i="1" s="1"/>
  <c r="K27" i="11"/>
  <c r="Q7"/>
  <c r="G43"/>
  <c r="I53" i="1" s="1"/>
  <c r="I27" i="11"/>
  <c r="G16"/>
  <c r="I49" i="1" s="1"/>
  <c r="K16" i="11"/>
  <c r="I94"/>
  <c r="K43"/>
  <c r="G94"/>
  <c r="I58" i="1" s="1"/>
  <c r="G56" i="11"/>
  <c r="I55" i="1" s="1"/>
  <c r="I43" i="11"/>
  <c r="O43"/>
  <c r="I16"/>
  <c r="O16"/>
  <c r="I105"/>
  <c r="K62"/>
  <c r="Q16"/>
  <c r="O7"/>
  <c r="O100"/>
  <c r="O62"/>
  <c r="Q56"/>
  <c r="O66"/>
  <c r="O56"/>
  <c r="K66"/>
  <c r="O27"/>
  <c r="M7"/>
  <c r="M36"/>
  <c r="M105"/>
  <c r="M56"/>
  <c r="M27"/>
  <c r="G36"/>
  <c r="I51" i="1" s="1"/>
  <c r="G7" i="11"/>
  <c r="M99"/>
  <c r="M94" s="1"/>
  <c r="M67"/>
  <c r="M66" s="1"/>
  <c r="G41"/>
  <c r="I52" i="1" s="1"/>
  <c r="G27" i="11"/>
  <c r="I50" i="1" s="1"/>
  <c r="M108" i="11"/>
  <c r="M102"/>
  <c r="M100" s="1"/>
  <c r="M61"/>
  <c r="M49"/>
  <c r="M43" s="1"/>
  <c r="M21"/>
  <c r="M16" s="1"/>
  <c r="G31" i="12" l="1"/>
  <c r="G36" s="1"/>
  <c r="I48" i="1"/>
  <c r="G23"/>
  <c r="G37" i="12" l="1"/>
  <c r="E38" s="1"/>
  <c r="F55" i="11" s="1"/>
  <c r="G55" s="1"/>
  <c r="I15" i="1"/>
  <c r="M55" i="11" l="1"/>
  <c r="M54" s="1"/>
  <c r="G54"/>
  <c r="G111" s="1"/>
  <c r="AD111"/>
  <c r="G40" i="1" s="1"/>
  <c r="H40" s="1"/>
  <c r="I40" s="1"/>
  <c r="I54" l="1"/>
  <c r="I61" s="1"/>
  <c r="G39"/>
  <c r="H39" s="1"/>
  <c r="I39" s="1"/>
  <c r="G38"/>
  <c r="H38" s="1"/>
  <c r="H41" s="1"/>
  <c r="I16"/>
  <c r="I20" s="1"/>
  <c r="G41" l="1"/>
  <c r="G24" s="1"/>
  <c r="G25" s="1"/>
  <c r="G28" s="1"/>
  <c r="J51"/>
  <c r="J50"/>
  <c r="J53"/>
  <c r="J57"/>
  <c r="J52"/>
  <c r="J48"/>
  <c r="J56"/>
  <c r="J49"/>
  <c r="J54"/>
  <c r="J58"/>
  <c r="J59"/>
  <c r="J60"/>
  <c r="J55"/>
  <c r="I38"/>
  <c r="I41" s="1"/>
  <c r="G27" l="1"/>
  <c r="J38"/>
  <c r="J41" s="1"/>
  <c r="J40"/>
  <c r="J39"/>
  <c r="J61"/>
</calcChain>
</file>

<file path=xl/comments1.xml><?xml version="1.0" encoding="utf-8"?>
<comments xmlns="http://schemas.openxmlformats.org/spreadsheetml/2006/main">
  <authors>
    <author>Radim Štěpánek</author>
  </authors>
  <commentList>
    <comment ref="D10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0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1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2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<sst xmlns="http://schemas.openxmlformats.org/spreadsheetml/2006/main" count="642" uniqueCount="315">
  <si>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</si>
  <si>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</si>
  <si>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</si>
  <si>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</si>
  <si>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</si>
  <si>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</si>
  <si>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</si>
  <si>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</si>
  <si>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</si>
  <si>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</si>
  <si>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</si>
  <si>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</si>
  <si>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</si>
  <si>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</si>
  <si>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</si>
  <si>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</si>
  <si>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</si>
  <si>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</si>
  <si>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</si>
  <si>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</si>
  <si>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</si>
  <si>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</si>
  <si>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</si>
  <si>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</si>
  <si>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</si>
  <si>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</si>
  <si>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</si>
  <si>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</si>
  <si>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</si>
  <si>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</si>
  <si>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</si>
  <si>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</si>
  <si>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</si>
  <si>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</si>
  <si>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</si>
  <si>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</si>
  <si>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</si>
  <si>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</si>
  <si>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</si>
  <si>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</si>
  <si>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</si>
  <si>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01</t>
  </si>
  <si>
    <t>INSTALACE TECHNOLOGIE CHLAZENÍ VZDUCHOTECHNIKY</t>
  </si>
  <si>
    <t>PM-20-015</t>
  </si>
  <si>
    <t>Statutární město Opava</t>
  </si>
  <si>
    <t>Horní náměstí 382/69</t>
  </si>
  <si>
    <t>Opava-Město</t>
  </si>
  <si>
    <t>74601</t>
  </si>
  <si>
    <t>00300535</t>
  </si>
  <si>
    <t>CZ00300535</t>
  </si>
  <si>
    <t>Petr Měch</t>
  </si>
  <si>
    <t>Žitná 181/15</t>
  </si>
  <si>
    <t>Opava-Podvihov</t>
  </si>
  <si>
    <t>74706</t>
  </si>
  <si>
    <t>02913143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</si>
  <si>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</si>
  <si>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</si>
  <si>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</si>
  <si>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</si>
  <si>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</si>
  <si>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</si>
  <si>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</si>
  <si>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</si>
  <si>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</si>
  <si>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46</t>
  </si>
  <si>
    <t>Zpevněné plochy</t>
  </si>
  <si>
    <t>62</t>
  </si>
  <si>
    <t>Úpravy povrchů vnější</t>
  </si>
  <si>
    <t>99</t>
  </si>
  <si>
    <t>Staveništní přesun hmot</t>
  </si>
  <si>
    <t>713</t>
  </si>
  <si>
    <t>Izolace tepelné</t>
  </si>
  <si>
    <t>728</t>
  </si>
  <si>
    <t>Vzduchotechnika</t>
  </si>
  <si>
    <t>762</t>
  </si>
  <si>
    <t>Konstrukce tesařské</t>
  </si>
  <si>
    <t>764</t>
  </si>
  <si>
    <t>Konstrukce klempířské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</si>
  <si>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</si>
  <si>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</si>
  <si>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</si>
  <si>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</si>
  <si>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</si>
  <si>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</si>
  <si>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</si>
  <si>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</si>
  <si>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</si>
  <si>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</si>
  <si>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</si>
  <si>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</si>
  <si>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</si>
  <si>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</si>
  <si>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</si>
  <si>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</si>
  <si>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</si>
  <si>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</si>
  <si>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</si>
  <si>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</si>
  <si>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</si>
  <si>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</si>
  <si>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</si>
  <si>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</si>
  <si>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</si>
  <si>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</si>
  <si>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</si>
  <si>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</si>
  <si>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</si>
  <si>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</si>
  <si>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139601102R00</t>
  </si>
  <si>
    <t>Ruční výkop jam, rýh a šachet v hornině tř. 3</t>
  </si>
  <si>
    <t>m3</t>
  </si>
  <si>
    <t>800-1</t>
  </si>
  <si>
    <t>RTS</t>
  </si>
  <si>
    <t>POL1_</t>
  </si>
  <si>
    <t>0,65*(3,4*1,15)</t>
  </si>
  <si>
    <t>VV</t>
  </si>
  <si>
    <t>162701105R00</t>
  </si>
  <si>
    <t>Vodorovné přemístění výkopku z hor.1-4 do 10000 m</t>
  </si>
  <si>
    <t>162201203R00</t>
  </si>
  <si>
    <t>Vodorovné přemíst.výkopku, kolečko hor.1-4, do 10m</t>
  </si>
  <si>
    <t>199000005R00</t>
  </si>
  <si>
    <t>Poplatek za skládku zeminy 1- 4</t>
  </si>
  <si>
    <t>t</t>
  </si>
  <si>
    <t>(0,65*(3,4*1,15))*1,6</t>
  </si>
  <si>
    <t>275313611R00</t>
  </si>
  <si>
    <t>Beton základových patek prostý C 16/20</t>
  </si>
  <si>
    <t>801-1</t>
  </si>
  <si>
    <t>1,1*(3,4*1,1)*1,05</t>
  </si>
  <si>
    <t>275351215RT1</t>
  </si>
  <si>
    <t>Bednění stěn základových patek - zřízení, bednicí materiál prkna</t>
  </si>
  <si>
    <t>m2</t>
  </si>
  <si>
    <t>0,3*(3,4+1,15*2)</t>
  </si>
  <si>
    <t>275351216R00</t>
  </si>
  <si>
    <t>Bednění stěn základových patek - odstranění</t>
  </si>
  <si>
    <t>Včetně očištění, vytřídění a uložení bednícího materiálu.</t>
  </si>
  <si>
    <t>POP</t>
  </si>
  <si>
    <t>713131130R00</t>
  </si>
  <si>
    <t>Izolace tepelná stěn vložením do konstrukce</t>
  </si>
  <si>
    <t>800-713</t>
  </si>
  <si>
    <t>1,1*3,4</t>
  </si>
  <si>
    <t>283754621R</t>
  </si>
  <si>
    <t>Deska polystyrenová XPS Austrotherm TOP P GK 50 mm</t>
  </si>
  <si>
    <t>SPCM</t>
  </si>
  <si>
    <t>POL3_</t>
  </si>
  <si>
    <t>1,25*3,6</t>
  </si>
  <si>
    <t>113106231R00</t>
  </si>
  <si>
    <t>Rozebrání dlažeb ze zámkové dlažby v kamenivu</t>
  </si>
  <si>
    <t>822-1</t>
  </si>
  <si>
    <t>4,0*1,45</t>
  </si>
  <si>
    <t>113107520R00</t>
  </si>
  <si>
    <t>Odstranění podkladu pl. 50 m2,kam.drcené tl.20 cm</t>
  </si>
  <si>
    <t>564411111R00</t>
  </si>
  <si>
    <t>Podklad ze struskového štěrku tloušťky 5 cm</t>
  </si>
  <si>
    <t>4,0*1,45-3,4*1,15</t>
  </si>
  <si>
    <t>596215021R00</t>
  </si>
  <si>
    <t>Kladení zámkové dlažby tl. 6 cm do drtě tl. 4 cm</t>
  </si>
  <si>
    <t>622901112R00</t>
  </si>
  <si>
    <t>Ubroušení výstupků betonu po odbednění stěn</t>
  </si>
  <si>
    <t>3,4*1,1+0,2*(3,4+1,1*2)</t>
  </si>
  <si>
    <t>622491141R00</t>
  </si>
  <si>
    <t>Nátěr fasády hydrofobní Hydrofuge Incolore 1 x</t>
  </si>
  <si>
    <t>POL1_1</t>
  </si>
  <si>
    <t>998151111R00</t>
  </si>
  <si>
    <t>Přesun hmot, oplocení a zvláštní obj. zděné do 10m</t>
  </si>
  <si>
    <t>801-5</t>
  </si>
  <si>
    <t>POL7_</t>
  </si>
  <si>
    <t>713131131R00</t>
  </si>
  <si>
    <t>Izolace tepelná stěn lepením, včetně dodávky lepidla</t>
  </si>
  <si>
    <t>Očištění povrchu stěny od prachu, nařezání izolačních desek na požadovaný rozměr, nanesení lepicího tmelu, osazení desek.</t>
  </si>
  <si>
    <t>2,5*3,5+1,18*2,15*2</t>
  </si>
  <si>
    <t>713135112RS1</t>
  </si>
  <si>
    <t>Montáž difúzní fólie na stěny, s přelepením spojů, včetně dodávky fólie DELTA FASSADE</t>
  </si>
  <si>
    <t>624961145X00</t>
  </si>
  <si>
    <t>Těsnění spár pryžovým samolepícím těsnícím profilem, včetně dodávky</t>
  </si>
  <si>
    <t>m</t>
  </si>
  <si>
    <t>Vlastní</t>
  </si>
  <si>
    <t>utěsnění otevíravé části : 2*(1,705*2+1,75*2)</t>
  </si>
  <si>
    <t>28375142R</t>
  </si>
  <si>
    <t>Deska lehčená polyuretanová Molitan N 2529 tl.30mm</t>
  </si>
  <si>
    <t>(2,5*3,5+1,18*2,15*2)*1,1</t>
  </si>
  <si>
    <t>998713101R00</t>
  </si>
  <si>
    <t>Přesun hmot pro izolace tepelné, výšky do 6 m</t>
  </si>
  <si>
    <t>7280001</t>
  </si>
  <si>
    <t>Chlazení kinosálu - viz samostatný rozpočet</t>
  </si>
  <si>
    <t>soubor</t>
  </si>
  <si>
    <t>763612231R00</t>
  </si>
  <si>
    <t>M.obložení stěn z desek nad tl.18mm,na sraz,šroubo</t>
  </si>
  <si>
    <t>800-763</t>
  </si>
  <si>
    <t>59590741R</t>
  </si>
  <si>
    <t>Deska cementotřísková Cetris BASIC tl. 20 mm</t>
  </si>
  <si>
    <t>998762102R00</t>
  </si>
  <si>
    <t>Přesun hmot pro tesařské konstrukce, výšky do 12 m</t>
  </si>
  <si>
    <t>800-762</t>
  </si>
  <si>
    <t>764813120R00</t>
  </si>
  <si>
    <t>Lemování zdí z lakovaného Pz plechu, rš 200 mm</t>
  </si>
  <si>
    <t>800-764</t>
  </si>
  <si>
    <t>2,5*2</t>
  </si>
  <si>
    <t>998764101R00</t>
  </si>
  <si>
    <t>Přesun hmot pro klempířské konstr., výšky do 6 m</t>
  </si>
  <si>
    <t>767995107R00</t>
  </si>
  <si>
    <t>Výroba a montáž kov. atypických konstr. do 500 kg</t>
  </si>
  <si>
    <t>kg</t>
  </si>
  <si>
    <t>800-767</t>
  </si>
  <si>
    <t>podstavec - jakl 100x50x2 : 4,366*(3,46*2+1,16*2)</t>
  </si>
  <si>
    <t>rám - jakl 50x50x2 : 3,02*(3*(3,46*2+1,16*2)+1,06*3+1,75*6+0,55*6+1,6*2+1,85*2)</t>
  </si>
  <si>
    <t>dvířka - jakl 50x50x2 : 3,02*(2*(1,68*2+1,73*2+1,8*2))</t>
  </si>
  <si>
    <t>kotvení - pásovina 100x5 : 3,93*(4*0,1)</t>
  </si>
  <si>
    <t>zamykání + dorazy - pásovina 50x5 : 1,96*(2*0,1+0,5*2)</t>
  </si>
  <si>
    <t>ostatní = panty + spojmat : 3,0</t>
  </si>
  <si>
    <t>767-A</t>
  </si>
  <si>
    <t>Povrchová úprava oceli - žárové zinkování</t>
  </si>
  <si>
    <t>Včetně přepravy materiálu.</t>
  </si>
  <si>
    <t>13227700R</t>
  </si>
  <si>
    <t>Tyč ocelová plochá jakost S235  50x5 mm, 11375</t>
  </si>
  <si>
    <t>zamykání + dorazy - pásovina 50x5 : (1,96/1000)*(2*0,1+0,5*2)*1,08</t>
  </si>
  <si>
    <t>13322800R</t>
  </si>
  <si>
    <t>Tyč ocelová plochá jakost S235  100x  5 mm, 11375</t>
  </si>
  <si>
    <t>kotvení - pásovina 100x5 : (3,93/1000)*(4*0,1)*1,08</t>
  </si>
  <si>
    <t>14587263R</t>
  </si>
  <si>
    <t>Profil čtvercový uzavř.svařovaný  S235  50 x 2 mm</t>
  </si>
  <si>
    <t>rám - jakl 50x50x2 : (3,02/1000)*(3*(3,46*2+1,16*2)+1,06*3+1,75*6+0,55*6+1,6*2+1,85*2)*1,08</t>
  </si>
  <si>
    <t>dvířka - jakl 50x50x2 : (3,02/1000)*(2*(1,68*2+1,73*2+1,8*2))*1,08</t>
  </si>
  <si>
    <t>14587793R</t>
  </si>
  <si>
    <t>Profil obdélník. uzavř.svařovaný S235  100x50x2 mm</t>
  </si>
  <si>
    <t>podstavec - jakl 100x50x2 : (4,366/1000)*(3,46*2+1,16*2)*1,08</t>
  </si>
  <si>
    <t>55399991R</t>
  </si>
  <si>
    <t>Ocelové výrobky do 1 kg</t>
  </si>
  <si>
    <t>panty + spojmat : 3,0</t>
  </si>
  <si>
    <t>998767101R00</t>
  </si>
  <si>
    <t>Přesun hmot pro zámečnické konstr., výšky do 6 m</t>
  </si>
  <si>
    <t>979081111R00</t>
  </si>
  <si>
    <t>Odvoz suti a vybour. hmot na skládku do 1 km</t>
  </si>
  <si>
    <t>801-3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</si>
  <si>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</si>
  <si>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</si>
  <si>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</si>
  <si>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</si>
  <si>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</si>
  <si>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</si>
  <si>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979990001R00</t>
  </si>
  <si>
    <t>Poplatek za skládku stavební suti</t>
  </si>
  <si>
    <t>005111020R</t>
  </si>
  <si>
    <t>Vytyčení stavby</t>
  </si>
  <si>
    <t>Soubor</t>
  </si>
  <si>
    <t>800-0</t>
  </si>
  <si>
    <t>POL99_8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</si>
  <si>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</si>
  <si>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</si>
  <si>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</si>
  <si>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</si>
  <si>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</si>
  <si>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POL99_2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</si>
  <si>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</si>
  <si>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</si>
  <si>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</si>
  <si>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</si>
  <si>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</si>
  <si>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značení.</t>
  </si>
  <si>
    <t/>
  </si>
  <si>
    <t>SUM</t>
  </si>
  <si>
    <t>Poznámky uchazeče k zadání</t>
  </si>
  <si>
    <t>POPUZIV</t>
  </si>
  <si>
    <t>END</t>
  </si>
  <si>
    <t>KINO MÍR, OPAVA - CHLAZENÍ KINOSÁLU</t>
  </si>
  <si>
    <t>Strana:</t>
  </si>
  <si>
    <t>Zakázkové číslo:</t>
  </si>
  <si>
    <t>ROZPOČET</t>
  </si>
  <si>
    <t>Pozice</t>
  </si>
  <si>
    <t>M.J</t>
  </si>
  <si>
    <t>Množ.</t>
  </si>
  <si>
    <t>Cena/M.J.</t>
  </si>
  <si>
    <t>Zařízení č. 1 - chlazení kinosálu</t>
  </si>
  <si>
    <t>Komora přímého výparníku včetně eliminátoru kapek; Vp=12.500m3/h;, Qch=103,8 kW, 2 okruhy (1:1) ŠxVxH 1220x865x800 mm, 237 kg, včetně komponentů MaR, soupravy pro odvod kondenzátu</t>
  </si>
  <si>
    <t>kpl.</t>
  </si>
  <si>
    <r>
      <t xml:space="preserve">Venkovní kondenzační jednotka složená ze dvou jednotek o celkovém výkonu Qch=100kW; příkon 33,12kW, jištění 2x40A; rozměry: </t>
    </r>
    <r>
      <rPr>
        <b/>
        <sz val="9"/>
        <rFont val="Arial CE"/>
        <charset val="238"/>
      </rPr>
      <t>2x</t>
    </r>
    <r>
      <rPr>
        <sz val="9"/>
        <rFont val="Arial CE"/>
        <family val="2"/>
        <charset val="238"/>
      </rPr>
      <t xml:space="preserve"> 1690x1240x765 (VxŠxH), hmotnost: </t>
    </r>
    <r>
      <rPr>
        <b/>
        <sz val="9"/>
        <rFont val="Arial CE"/>
        <charset val="238"/>
      </rPr>
      <t>2x</t>
    </r>
    <r>
      <rPr>
        <sz val="9"/>
        <rFont val="Arial CE"/>
        <family val="2"/>
        <charset val="238"/>
      </rPr>
      <t xml:space="preserve"> 275kg, hladiana akustického tlaku 2x 66 dB(A); chladivo R410A</t>
    </r>
  </si>
  <si>
    <t>Příslušenství</t>
  </si>
  <si>
    <t>Rozdělovač chladiva pro venkovní jednotky, 4kg</t>
  </si>
  <si>
    <t>ks</t>
  </si>
  <si>
    <t>4</t>
  </si>
  <si>
    <t xml:space="preserve">Řídící box VRF </t>
  </si>
  <si>
    <t>5</t>
  </si>
  <si>
    <t>Lokální tlačítkový ovladač</t>
  </si>
  <si>
    <t>6</t>
  </si>
  <si>
    <t>Rozdělovač chladiva pro vnitřní jednotky</t>
  </si>
  <si>
    <t>7</t>
  </si>
  <si>
    <t>Rozdělovač chladiva pro DX  kit</t>
  </si>
  <si>
    <t>8</t>
  </si>
  <si>
    <t>Expanzní ventil pro DX modul, EV kit</t>
  </si>
  <si>
    <t>9</t>
  </si>
  <si>
    <t>Cu potrubí chladiva do DN42 vč. tepelné izolace  a komunikačního kabelu (odhad)</t>
  </si>
  <si>
    <t>10</t>
  </si>
  <si>
    <t>Pryžový podstavec pod venkovní jednotku</t>
  </si>
  <si>
    <t>11</t>
  </si>
  <si>
    <t>Doplnění chladiva R410A (odhad)</t>
  </si>
  <si>
    <t>12</t>
  </si>
  <si>
    <t>Úprava VZT potrubí včetně izolace tl.40mm a AL polepem</t>
  </si>
  <si>
    <t>Ostatní</t>
  </si>
  <si>
    <t>MaR - ovládání anemostatů (15ks),  včetně zprovoznění; vazba na chod chlazení</t>
  </si>
  <si>
    <t>Jištěný přívod NN</t>
  </si>
  <si>
    <t>Odborné a závazné stanovisko TIČR</t>
  </si>
  <si>
    <t>Prostup fasádou a jeho zapravení</t>
  </si>
  <si>
    <t>Montážní, závěsový, těsnící a spojovací materiál</t>
  </si>
  <si>
    <t>Odvod kondenzátu</t>
  </si>
  <si>
    <t>Montážní práce</t>
  </si>
  <si>
    <t>Zařízení č. 1 CELKEM</t>
  </si>
  <si>
    <t>REKAPITULACE</t>
  </si>
  <si>
    <t>DODÁVKA CELKEM</t>
  </si>
  <si>
    <t>MONTÁŽ CELKEM</t>
  </si>
  <si>
    <t>PŘESUN ZAŘÍZENÍ NA STAVBĚ, JEŘÁBOVÉ PRÁCE</t>
  </si>
  <si>
    <t>DOKUMENTACE SKUTEČNÉHO PROVEDENÍ STAVBY - ELEKTRO</t>
  </si>
  <si>
    <t>DOKUMENTACE SKUTEČNÉHO PROVEDENÍ STAVBY - VZT</t>
  </si>
  <si>
    <t>ZPROVOZNĚNÍ, ZAREGULOVÁNÍ, ZAŠKOLENÍ OBSLUHY, DOKUMENTACE SKUT.PROV.</t>
  </si>
  <si>
    <t>DOPRAVA</t>
  </si>
  <si>
    <t>CELKEM BEZ DPH</t>
  </si>
  <si>
    <t>STAVEBNÍ ÚPRAVA OBJEKTU KINA MÍR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</si>
</sst>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4" formatCode="#,##0.00000"/>
    <numFmt numFmtId="165" formatCode="#,##0.0\ _K_č;\-#,##0.0\ _K_č"/>
    <numFmt numFmtId="166" formatCode="#,##0\ _K_č"/>
    <numFmt numFmtId="167" formatCode="#,##0\ &quot;Kč&quot;"/>
  </numFmts>
  <fonts count="3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  <charset val="238"/>
    </font>
    <font>
      <sz val="10"/>
      <name val="Arial CE"/>
    </font>
    <font>
      <i/>
      <sz val="9"/>
      <name val="Arial CE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u/>
      <sz val="12.5"/>
      <color theme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21" fillId="0" borderId="0"/>
    <xf numFmtId="0" fontId="21" fillId="0" borderId="0"/>
    <xf numFmtId="0" fontId="27" fillId="0" borderId="0"/>
    <xf numFmtId="0" fontId="20" fillId="0" borderId="0"/>
    <xf numFmtId="9" fontId="21" fillId="0" borderId="0" applyFont="0" applyFill="0" applyBorder="0" applyAlignment="0" applyProtection="0"/>
    <xf numFmtId="0" fontId="20" fillId="0" borderId="0"/>
    <xf numFmtId="0" fontId="34" fillId="0" borderId="0" applyNumberFormat="0" applyFill="0" applyBorder="0" applyAlignment="0" applyProtection="0">
      <alignment vertical="top"/>
      <protection locked="0"/>
    </xf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" fillId="0" borderId="0"/>
    <xf numFmtId="0" fontId="20" fillId="0" borderId="0"/>
  </cellStyleXfs>
  <cellXfs count="41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2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>
      <alignment horizontal="center"/>
    </xf>
    <xf numFmtId="4" fontId="7" fillId="2" borderId="31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2" borderId="21" xfId="0" applyFill="1" applyBorder="1" applyAlignment="1">
      <alignment horizontal="center" vertical="top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17" fillId="0" borderId="30" xfId="0" applyNumberFormat="1" applyFont="1" applyBorder="1" applyAlignment="1">
      <alignment horizontal="center" vertical="top" wrapText="1" shrinkToFit="1"/>
    </xf>
    <xf numFmtId="0" fontId="0" fillId="2" borderId="31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3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22" fillId="0" borderId="0" xfId="2" applyNumberFormat="1" applyFont="1" applyBorder="1" applyAlignment="1">
      <alignment horizontal="center"/>
    </xf>
    <xf numFmtId="0" fontId="22" fillId="0" borderId="0" xfId="2" applyFont="1"/>
    <xf numFmtId="0" fontId="22" fillId="0" borderId="0" xfId="2" applyFont="1" applyBorder="1" applyAlignment="1">
      <alignment horizontal="right"/>
    </xf>
    <xf numFmtId="0" fontId="22" fillId="0" borderId="0" xfId="2" applyFont="1" applyBorder="1" applyAlignment="1">
      <alignment horizontal="right" vertical="center"/>
    </xf>
    <xf numFmtId="14" fontId="22" fillId="0" borderId="0" xfId="2" applyNumberFormat="1" applyFont="1" applyBorder="1" applyAlignment="1">
      <alignment horizontal="right" vertical="center"/>
    </xf>
    <xf numFmtId="0" fontId="21" fillId="0" borderId="0" xfId="2"/>
    <xf numFmtId="0" fontId="24" fillId="0" borderId="0" xfId="0" applyFont="1" applyFill="1" applyBorder="1" applyAlignment="1">
      <alignment horizontal="left"/>
    </xf>
    <xf numFmtId="0" fontId="22" fillId="0" borderId="0" xfId="0" applyFont="1" applyBorder="1"/>
    <xf numFmtId="49" fontId="22" fillId="0" borderId="4" xfId="2" applyNumberFormat="1" applyFont="1" applyBorder="1" applyAlignment="1">
      <alignment horizontal="center"/>
    </xf>
    <xf numFmtId="0" fontId="22" fillId="0" borderId="4" xfId="2" applyNumberFormat="1" applyFont="1" applyBorder="1" applyAlignment="1"/>
    <xf numFmtId="0" fontId="22" fillId="0" borderId="4" xfId="2" applyFont="1" applyBorder="1"/>
    <xf numFmtId="37" fontId="21" fillId="0" borderId="4" xfId="2" applyNumberFormat="1" applyBorder="1" applyAlignment="1">
      <alignment horizontal="center"/>
    </xf>
    <xf numFmtId="0" fontId="22" fillId="0" borderId="0" xfId="2" applyFont="1" applyAlignment="1">
      <alignment horizontal="right"/>
    </xf>
    <xf numFmtId="0" fontId="21" fillId="0" borderId="4" xfId="2" applyBorder="1"/>
    <xf numFmtId="49" fontId="25" fillId="5" borderId="34" xfId="2" applyNumberFormat="1" applyFont="1" applyFill="1" applyBorder="1" applyAlignment="1">
      <alignment horizontal="center" wrapText="1"/>
    </xf>
    <xf numFmtId="0" fontId="25" fillId="5" borderId="35" xfId="2" applyNumberFormat="1" applyFont="1" applyFill="1" applyBorder="1" applyAlignment="1">
      <alignment wrapText="1"/>
    </xf>
    <xf numFmtId="49" fontId="25" fillId="5" borderId="35" xfId="2" applyNumberFormat="1" applyFont="1" applyFill="1" applyBorder="1" applyAlignment="1">
      <alignment horizontal="center" wrapText="1"/>
    </xf>
    <xf numFmtId="37" fontId="23" fillId="5" borderId="35" xfId="3" applyNumberFormat="1" applyFont="1" applyFill="1" applyBorder="1" applyAlignment="1">
      <alignment horizontal="center"/>
    </xf>
    <xf numFmtId="37" fontId="23" fillId="5" borderId="35" xfId="3" applyNumberFormat="1" applyFont="1" applyFill="1" applyBorder="1" applyAlignment="1">
      <alignment horizontal="center" wrapText="1"/>
    </xf>
    <xf numFmtId="37" fontId="23" fillId="5" borderId="36" xfId="3" applyNumberFormat="1" applyFont="1" applyFill="1" applyBorder="1" applyAlignment="1">
      <alignment horizontal="center" wrapText="1"/>
    </xf>
    <xf numFmtId="0" fontId="23" fillId="0" borderId="0" xfId="2" applyFont="1" applyAlignment="1">
      <alignment horizontal="center"/>
    </xf>
    <xf numFmtId="49" fontId="22" fillId="6" borderId="14" xfId="2" applyNumberFormat="1" applyFont="1" applyFill="1" applyBorder="1" applyAlignment="1">
      <alignment horizontal="center" vertical="center"/>
    </xf>
    <xf numFmtId="0" fontId="5" fillId="6" borderId="12" xfId="2" applyNumberFormat="1" applyFont="1" applyFill="1" applyBorder="1" applyAlignment="1" applyProtection="1">
      <alignment vertical="center"/>
      <protection hidden="1"/>
    </xf>
    <xf numFmtId="49" fontId="22" fillId="6" borderId="12" xfId="2" applyNumberFormat="1" applyFont="1" applyFill="1" applyBorder="1" applyAlignment="1">
      <alignment horizontal="center" vertical="center"/>
    </xf>
    <xf numFmtId="37" fontId="21" fillId="6" borderId="12" xfId="2" applyNumberFormat="1" applyFill="1" applyBorder="1" applyAlignment="1">
      <alignment horizontal="center" vertical="center"/>
    </xf>
    <xf numFmtId="0" fontId="21" fillId="6" borderId="12" xfId="2" applyFill="1" applyBorder="1" applyAlignment="1">
      <alignment vertical="center"/>
    </xf>
    <xf numFmtId="0" fontId="21" fillId="6" borderId="16" xfId="2" applyFill="1" applyBorder="1" applyAlignment="1">
      <alignment vertical="center"/>
    </xf>
    <xf numFmtId="49" fontId="3" fillId="0" borderId="37" xfId="2" applyNumberFormat="1" applyFont="1" applyFill="1" applyBorder="1" applyAlignment="1" applyProtection="1">
      <alignment horizontal="center" vertical="center"/>
      <protection hidden="1"/>
    </xf>
    <xf numFmtId="0" fontId="3" fillId="7" borderId="38" xfId="0" applyFont="1" applyFill="1" applyBorder="1" applyAlignment="1" applyProtection="1">
      <alignment vertical="center" wrapText="1"/>
      <protection hidden="1"/>
    </xf>
    <xf numFmtId="0" fontId="22" fillId="7" borderId="39" xfId="0" applyFont="1" applyFill="1" applyBorder="1" applyAlignment="1">
      <alignment horizontal="center" vertical="center"/>
    </xf>
    <xf numFmtId="37" fontId="22" fillId="8" borderId="39" xfId="2" applyNumberFormat="1" applyFont="1" applyFill="1" applyBorder="1" applyAlignment="1">
      <alignment horizontal="right" vertical="center"/>
    </xf>
    <xf numFmtId="37" fontId="21" fillId="0" borderId="40" xfId="2" applyNumberFormat="1" applyFont="1" applyBorder="1" applyAlignment="1">
      <alignment horizontal="right" vertical="center"/>
    </xf>
    <xf numFmtId="37" fontId="26" fillId="0" borderId="41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3" fillId="0" borderId="38" xfId="2" applyNumberFormat="1" applyFont="1" applyFill="1" applyBorder="1" applyAlignment="1" applyProtection="1">
      <alignment vertical="center" wrapText="1"/>
      <protection hidden="1"/>
    </xf>
    <xf numFmtId="49" fontId="3" fillId="0" borderId="39" xfId="4" applyNumberFormat="1" applyFont="1" applyFill="1" applyBorder="1" applyAlignment="1" applyProtection="1">
      <alignment horizontal="center" vertical="center" shrinkToFit="1"/>
      <protection hidden="1"/>
    </xf>
    <xf numFmtId="3" fontId="3" fillId="0" borderId="39" xfId="4" applyNumberFormat="1" applyFont="1" applyFill="1" applyBorder="1" applyAlignment="1" applyProtection="1">
      <alignment horizontal="center" vertical="center"/>
      <protection hidden="1"/>
    </xf>
    <xf numFmtId="37" fontId="21" fillId="0" borderId="40" xfId="2" applyNumberFormat="1" applyFont="1" applyFill="1" applyBorder="1" applyAlignment="1">
      <alignment horizontal="right" vertical="center"/>
    </xf>
    <xf numFmtId="37" fontId="26" fillId="0" borderId="41" xfId="2" applyNumberFormat="1" applyFont="1" applyFill="1" applyBorder="1" applyAlignment="1">
      <alignment horizontal="right" vertical="center"/>
    </xf>
    <xf numFmtId="49" fontId="3" fillId="9" borderId="42" xfId="2" applyNumberFormat="1" applyFont="1" applyFill="1" applyBorder="1" applyAlignment="1" applyProtection="1">
      <alignment horizontal="center" vertical="center"/>
      <protection hidden="1"/>
    </xf>
    <xf numFmtId="0" fontId="28" fillId="9" borderId="43" xfId="2" applyNumberFormat="1" applyFont="1" applyFill="1" applyBorder="1" applyAlignment="1" applyProtection="1">
      <alignment horizontal="center" vertical="center" wrapText="1"/>
      <protection hidden="1"/>
    </xf>
    <xf numFmtId="49" fontId="3" fillId="9" borderId="43" xfId="4" applyNumberFormat="1" applyFont="1" applyFill="1" applyBorder="1" applyAlignment="1" applyProtection="1">
      <alignment horizontal="center" vertical="center" shrinkToFit="1"/>
      <protection hidden="1"/>
    </xf>
    <xf numFmtId="3" fontId="3" fillId="9" borderId="43" xfId="4" applyNumberFormat="1" applyFont="1" applyFill="1" applyBorder="1" applyAlignment="1" applyProtection="1">
      <alignment horizontal="center" vertical="center"/>
      <protection hidden="1"/>
    </xf>
    <xf numFmtId="37" fontId="22" fillId="9" borderId="43" xfId="2" applyNumberFormat="1" applyFont="1" applyFill="1" applyBorder="1" applyAlignment="1">
      <alignment horizontal="right" vertical="center"/>
    </xf>
    <xf numFmtId="37" fontId="21" fillId="9" borderId="43" xfId="2" applyNumberFormat="1" applyFont="1" applyFill="1" applyBorder="1" applyAlignment="1">
      <alignment horizontal="right" vertical="center"/>
    </xf>
    <xf numFmtId="37" fontId="26" fillId="9" borderId="44" xfId="2" applyNumberFormat="1" applyFont="1" applyFill="1" applyBorder="1" applyAlignment="1">
      <alignment horizontal="right" vertical="center"/>
    </xf>
    <xf numFmtId="0" fontId="3" fillId="0" borderId="45" xfId="2" applyNumberFormat="1" applyFont="1" applyFill="1" applyBorder="1" applyAlignment="1" applyProtection="1">
      <alignment horizontal="center" vertical="center"/>
      <protection hidden="1"/>
    </xf>
    <xf numFmtId="0" fontId="3" fillId="0" borderId="40" xfId="2" applyNumberFormat="1" applyFont="1" applyFill="1" applyBorder="1" applyAlignment="1" applyProtection="1">
      <alignment vertical="center" wrapText="1"/>
      <protection hidden="1"/>
    </xf>
    <xf numFmtId="49" fontId="3" fillId="0" borderId="40" xfId="4" applyNumberFormat="1" applyFont="1" applyFill="1" applyBorder="1" applyAlignment="1" applyProtection="1">
      <alignment horizontal="center" vertical="center" shrinkToFit="1"/>
      <protection hidden="1"/>
    </xf>
    <xf numFmtId="3" fontId="3" fillId="0" borderId="40" xfId="4" applyNumberFormat="1" applyFont="1" applyFill="1" applyBorder="1" applyAlignment="1" applyProtection="1">
      <alignment horizontal="center" vertical="center"/>
      <protection hidden="1"/>
    </xf>
    <xf numFmtId="37" fontId="22" fillId="8" borderId="40" xfId="2" applyNumberFormat="1" applyFont="1" applyFill="1" applyBorder="1" applyAlignment="1">
      <alignment horizontal="right" vertical="center"/>
    </xf>
    <xf numFmtId="165" fontId="22" fillId="0" borderId="0" xfId="2" applyNumberFormat="1" applyFont="1" applyBorder="1" applyAlignment="1">
      <alignment horizontal="right" vertical="center"/>
    </xf>
    <xf numFmtId="49" fontId="3" fillId="0" borderId="45" xfId="2" applyNumberFormat="1" applyFont="1" applyFill="1" applyBorder="1" applyAlignment="1" applyProtection="1">
      <alignment horizontal="center" vertical="center"/>
      <protection hidden="1"/>
    </xf>
    <xf numFmtId="0" fontId="3" fillId="0" borderId="40" xfId="5" applyFont="1" applyFill="1" applyBorder="1" applyAlignment="1" applyProtection="1">
      <alignment vertical="center" wrapText="1"/>
      <protection hidden="1"/>
    </xf>
    <xf numFmtId="37" fontId="21" fillId="0" borderId="41" xfId="2" applyNumberFormat="1" applyFont="1" applyBorder="1" applyAlignment="1">
      <alignment horizontal="center" vertical="center"/>
    </xf>
    <xf numFmtId="49" fontId="3" fillId="9" borderId="1" xfId="2" applyNumberFormat="1" applyFont="1" applyFill="1" applyBorder="1" applyAlignment="1" applyProtection="1">
      <alignment horizontal="center" vertical="center"/>
      <protection hidden="1"/>
    </xf>
    <xf numFmtId="3" fontId="3" fillId="9" borderId="0" xfId="4" applyNumberFormat="1" applyFont="1" applyFill="1" applyBorder="1" applyAlignment="1" applyProtection="1">
      <alignment horizontal="center" vertical="center"/>
      <protection hidden="1"/>
    </xf>
    <xf numFmtId="37" fontId="22" fillId="9" borderId="0" xfId="2" applyNumberFormat="1" applyFont="1" applyFill="1" applyBorder="1" applyAlignment="1">
      <alignment horizontal="right" vertical="center"/>
    </xf>
    <xf numFmtId="37" fontId="21" fillId="9" borderId="0" xfId="2" applyNumberFormat="1" applyFont="1" applyFill="1" applyBorder="1" applyAlignment="1">
      <alignment horizontal="right" vertical="center"/>
    </xf>
    <xf numFmtId="37" fontId="26" fillId="9" borderId="0" xfId="2" applyNumberFormat="1" applyFont="1" applyFill="1" applyBorder="1" applyAlignment="1">
      <alignment horizontal="right" vertical="center"/>
    </xf>
    <xf numFmtId="49" fontId="3" fillId="9" borderId="0" xfId="2" applyNumberFormat="1" applyFont="1" applyFill="1" applyBorder="1" applyAlignment="1" applyProtection="1">
      <alignment horizontal="center" vertical="center"/>
      <protection hidden="1"/>
    </xf>
    <xf numFmtId="0" fontId="28" fillId="9" borderId="0" xfId="2" applyNumberFormat="1" applyFont="1" applyFill="1" applyBorder="1" applyAlignment="1" applyProtection="1">
      <alignment horizontal="center" vertical="center" wrapText="1"/>
      <protection hidden="1"/>
    </xf>
    <xf numFmtId="49" fontId="3" fillId="9" borderId="0" xfId="4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2" applyFont="1" applyBorder="1"/>
    <xf numFmtId="0" fontId="20" fillId="0" borderId="0" xfId="2" applyFont="1"/>
    <xf numFmtId="49" fontId="7" fillId="0" borderId="40" xfId="2" applyNumberFormat="1" applyFont="1" applyFill="1" applyBorder="1" applyAlignment="1" applyProtection="1">
      <alignment vertical="center" wrapText="1"/>
      <protection hidden="1"/>
    </xf>
    <xf numFmtId="37" fontId="29" fillId="0" borderId="41" xfId="2" applyNumberFormat="1" applyFont="1" applyFill="1" applyBorder="1" applyAlignment="1">
      <alignment vertical="center"/>
    </xf>
    <xf numFmtId="0" fontId="3" fillId="0" borderId="40" xfId="2" applyNumberFormat="1" applyFont="1" applyFill="1" applyBorder="1" applyAlignment="1" applyProtection="1">
      <alignment vertical="center"/>
      <protection hidden="1"/>
    </xf>
    <xf numFmtId="0" fontId="3" fillId="7" borderId="38" xfId="2" applyNumberFormat="1" applyFont="1" applyFill="1" applyBorder="1" applyAlignment="1" applyProtection="1">
      <alignment vertical="center"/>
      <protection hidden="1"/>
    </xf>
    <xf numFmtId="49" fontId="3" fillId="7" borderId="39" xfId="4" applyNumberFormat="1" applyFont="1" applyFill="1" applyBorder="1" applyAlignment="1" applyProtection="1">
      <alignment horizontal="center" vertical="center" shrinkToFit="1"/>
      <protection hidden="1"/>
    </xf>
    <xf numFmtId="3" fontId="3" fillId="7" borderId="39" xfId="4" applyNumberFormat="1" applyFont="1" applyFill="1" applyBorder="1" applyAlignment="1" applyProtection="1">
      <alignment horizontal="center" vertical="center"/>
      <protection hidden="1"/>
    </xf>
    <xf numFmtId="37" fontId="21" fillId="7" borderId="40" xfId="2" applyNumberFormat="1" applyFont="1" applyFill="1" applyBorder="1" applyAlignment="1">
      <alignment horizontal="right" vertical="center"/>
    </xf>
    <xf numFmtId="37" fontId="29" fillId="7" borderId="46" xfId="2" applyNumberFormat="1" applyFont="1" applyFill="1" applyBorder="1" applyAlignment="1">
      <alignment horizontal="right" vertical="center" indent="2"/>
    </xf>
    <xf numFmtId="49" fontId="7" fillId="0" borderId="40" xfId="2" applyNumberFormat="1" applyFont="1" applyFill="1" applyBorder="1" applyAlignment="1" applyProtection="1">
      <alignment vertical="center"/>
      <protection hidden="1"/>
    </xf>
    <xf numFmtId="37" fontId="29" fillId="0" borderId="46" xfId="2" applyNumberFormat="1" applyFont="1" applyBorder="1" applyAlignment="1">
      <alignment horizontal="right" vertical="center" indent="2"/>
    </xf>
    <xf numFmtId="0" fontId="21" fillId="0" borderId="0" xfId="2" applyFont="1"/>
    <xf numFmtId="49" fontId="3" fillId="0" borderId="47" xfId="2" applyNumberFormat="1" applyFont="1" applyFill="1" applyBorder="1" applyAlignment="1" applyProtection="1">
      <alignment horizontal="center" vertical="center"/>
      <protection hidden="1"/>
    </xf>
    <xf numFmtId="49" fontId="7" fillId="0" borderId="48" xfId="2" applyNumberFormat="1" applyFont="1" applyFill="1" applyBorder="1" applyAlignment="1" applyProtection="1">
      <alignment vertical="center"/>
      <protection hidden="1"/>
    </xf>
    <xf numFmtId="49" fontId="3" fillId="0" borderId="48" xfId="4" applyNumberFormat="1" applyFont="1" applyFill="1" applyBorder="1" applyAlignment="1" applyProtection="1">
      <alignment horizontal="center" vertical="center" shrinkToFit="1"/>
      <protection hidden="1"/>
    </xf>
    <xf numFmtId="3" fontId="3" fillId="0" borderId="48" xfId="4" applyNumberFormat="1" applyFont="1" applyFill="1" applyBorder="1" applyAlignment="1" applyProtection="1">
      <alignment horizontal="center" vertical="center"/>
      <protection hidden="1"/>
    </xf>
    <xf numFmtId="37" fontId="22" fillId="8" borderId="48" xfId="2" applyNumberFormat="1" applyFont="1" applyFill="1" applyBorder="1" applyAlignment="1">
      <alignment horizontal="right" vertical="center"/>
    </xf>
    <xf numFmtId="37" fontId="21" fillId="0" borderId="48" xfId="2" applyNumberFormat="1" applyFont="1" applyFill="1" applyBorder="1" applyAlignment="1">
      <alignment horizontal="right" vertical="center"/>
    </xf>
    <xf numFmtId="37" fontId="29" fillId="0" borderId="46" xfId="2" applyNumberFormat="1" applyFont="1" applyBorder="1" applyAlignment="1">
      <alignment vertical="center"/>
    </xf>
    <xf numFmtId="49" fontId="22" fillId="0" borderId="49" xfId="2" applyNumberFormat="1" applyFont="1" applyFill="1" applyBorder="1" applyAlignment="1">
      <alignment horizontal="center" vertical="center"/>
    </xf>
    <xf numFmtId="0" fontId="5" fillId="0" borderId="50" xfId="2" applyNumberFormat="1" applyFont="1" applyFill="1" applyBorder="1" applyAlignment="1" applyProtection="1">
      <alignment vertical="center"/>
      <protection hidden="1"/>
    </xf>
    <xf numFmtId="49" fontId="22" fillId="0" borderId="50" xfId="2" applyNumberFormat="1" applyFont="1" applyFill="1" applyBorder="1" applyAlignment="1">
      <alignment horizontal="center" vertical="center"/>
    </xf>
    <xf numFmtId="0" fontId="21" fillId="0" borderId="50" xfId="2" applyFill="1" applyBorder="1" applyAlignment="1">
      <alignment vertical="center"/>
    </xf>
    <xf numFmtId="37" fontId="30" fillId="0" borderId="51" xfId="2" applyNumberFormat="1" applyFont="1" applyFill="1" applyBorder="1" applyAlignment="1">
      <alignment horizontal="right" vertical="center"/>
    </xf>
    <xf numFmtId="37" fontId="30" fillId="0" borderId="52" xfId="2" applyNumberFormat="1" applyFont="1" applyFill="1" applyBorder="1" applyAlignment="1">
      <alignment horizontal="right" vertical="center"/>
    </xf>
    <xf numFmtId="9" fontId="0" fillId="0" borderId="0" xfId="6" applyFont="1" applyAlignment="1">
      <alignment horizontal="right" vertical="center"/>
    </xf>
    <xf numFmtId="49" fontId="22" fillId="0" borderId="23" xfId="2" applyNumberFormat="1" applyFont="1" applyBorder="1" applyAlignment="1">
      <alignment horizontal="center"/>
    </xf>
    <xf numFmtId="0" fontId="22" fillId="0" borderId="24" xfId="2" applyNumberFormat="1" applyFont="1" applyBorder="1" applyAlignment="1"/>
    <xf numFmtId="0" fontId="22" fillId="0" borderId="24" xfId="2" applyFont="1" applyBorder="1"/>
    <xf numFmtId="0" fontId="21" fillId="0" borderId="24" xfId="2" applyBorder="1"/>
    <xf numFmtId="0" fontId="21" fillId="0" borderId="25" xfId="2" applyBorder="1"/>
    <xf numFmtId="49" fontId="21" fillId="0" borderId="53" xfId="0" applyNumberFormat="1" applyFont="1" applyBorder="1" applyAlignment="1">
      <alignment horizontal="center"/>
    </xf>
    <xf numFmtId="0" fontId="23" fillId="0" borderId="54" xfId="0" applyFont="1" applyBorder="1"/>
    <xf numFmtId="0" fontId="21" fillId="0" borderId="55" xfId="0" applyFont="1" applyBorder="1" applyAlignment="1">
      <alignment horizontal="center"/>
    </xf>
    <xf numFmtId="166" fontId="31" fillId="0" borderId="55" xfId="3" applyNumberFormat="1" applyFont="1" applyBorder="1" applyAlignment="1">
      <alignment horizontal="right"/>
    </xf>
    <xf numFmtId="0" fontId="0" fillId="0" borderId="56" xfId="0" applyBorder="1"/>
    <xf numFmtId="37" fontId="23" fillId="0" borderId="57" xfId="3" applyNumberFormat="1" applyFont="1" applyBorder="1" applyAlignment="1">
      <alignment horizontal="right"/>
    </xf>
    <xf numFmtId="37" fontId="21" fillId="0" borderId="0" xfId="2" applyNumberFormat="1"/>
    <xf numFmtId="49" fontId="21" fillId="0" borderId="45" xfId="0" applyNumberFormat="1" applyFont="1" applyBorder="1" applyAlignment="1">
      <alignment horizontal="center"/>
    </xf>
    <xf numFmtId="0" fontId="1" fillId="0" borderId="58" xfId="7" applyFont="1" applyBorder="1" applyProtection="1">
      <protection hidden="1"/>
    </xf>
    <xf numFmtId="0" fontId="31" fillId="0" borderId="43" xfId="3" applyFont="1" applyBorder="1"/>
    <xf numFmtId="37" fontId="31" fillId="0" borderId="43" xfId="3" applyNumberFormat="1" applyFont="1" applyBorder="1" applyAlignment="1"/>
    <xf numFmtId="0" fontId="0" fillId="0" borderId="59" xfId="0" applyBorder="1" applyAlignment="1"/>
    <xf numFmtId="167" fontId="21" fillId="0" borderId="60" xfId="3" applyNumberFormat="1" applyFont="1" applyBorder="1" applyAlignment="1"/>
    <xf numFmtId="167" fontId="21" fillId="8" borderId="60" xfId="3" applyNumberFormat="1" applyFont="1" applyFill="1" applyBorder="1" applyAlignment="1">
      <alignment horizontal="right"/>
    </xf>
    <xf numFmtId="167" fontId="21" fillId="0" borderId="60" xfId="3" applyNumberFormat="1" applyFont="1" applyFill="1" applyBorder="1" applyAlignment="1"/>
    <xf numFmtId="0" fontId="1" fillId="0" borderId="61" xfId="7" applyFont="1" applyBorder="1" applyProtection="1">
      <protection hidden="1"/>
    </xf>
    <xf numFmtId="0" fontId="31" fillId="0" borderId="62" xfId="3" applyFont="1" applyBorder="1"/>
    <xf numFmtId="37" fontId="31" fillId="0" borderId="62" xfId="3" applyNumberFormat="1" applyFont="1" applyBorder="1" applyAlignment="1"/>
    <xf numFmtId="0" fontId="0" fillId="0" borderId="63" xfId="0" applyBorder="1" applyAlignment="1"/>
    <xf numFmtId="167" fontId="21" fillId="0" borderId="64" xfId="3" applyNumberFormat="1" applyFont="1" applyFill="1" applyBorder="1" applyAlignment="1"/>
    <xf numFmtId="49" fontId="32" fillId="10" borderId="11" xfId="0" applyNumberFormat="1" applyFont="1" applyFill="1" applyBorder="1" applyAlignment="1">
      <alignment horizontal="center"/>
    </xf>
    <xf numFmtId="0" fontId="33" fillId="10" borderId="7" xfId="0" applyFont="1" applyFill="1" applyBorder="1"/>
    <xf numFmtId="0" fontId="33" fillId="10" borderId="7" xfId="0" applyFont="1" applyFill="1" applyBorder="1" applyAlignment="1">
      <alignment horizontal="center"/>
    </xf>
    <xf numFmtId="49" fontId="22" fillId="0" borderId="58" xfId="2" applyNumberFormat="1" applyFont="1" applyBorder="1" applyAlignment="1">
      <alignment horizontal="center"/>
    </xf>
    <xf numFmtId="0" fontId="22" fillId="0" borderId="40" xfId="2" applyNumberFormat="1" applyFont="1" applyBorder="1" applyAlignment="1"/>
    <xf numFmtId="0" fontId="22" fillId="0" borderId="43" xfId="2" applyFont="1" applyBorder="1"/>
    <xf numFmtId="0" fontId="22" fillId="0" borderId="40" xfId="2" applyFont="1" applyBorder="1"/>
    <xf numFmtId="0" fontId="22" fillId="0" borderId="65" xfId="2" applyNumberFormat="1" applyFont="1" applyBorder="1" applyAlignment="1"/>
    <xf numFmtId="49" fontId="22" fillId="0" borderId="61" xfId="2" applyNumberFormat="1" applyFont="1" applyBorder="1" applyAlignment="1">
      <alignment horizontal="center"/>
    </xf>
    <xf numFmtId="0" fontId="22" fillId="0" borderId="0" xfId="2" applyNumberFormat="1" applyFont="1" applyAlignment="1"/>
    <xf numFmtId="0" fontId="22" fillId="0" borderId="62" xfId="2" applyFont="1" applyBorder="1"/>
    <xf numFmtId="0" fontId="22" fillId="0" borderId="65" xfId="2" applyFont="1" applyBorder="1"/>
    <xf numFmtId="49" fontId="22" fillId="0" borderId="0" xfId="2" applyNumberFormat="1" applyFont="1" applyAlignment="1">
      <alignment horizontal="center"/>
    </xf>
    <xf numFmtId="37" fontId="21" fillId="0" borderId="0" xfId="2" applyNumberFormat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0" fontId="0" fillId="0" borderId="18" xfId="0" applyBorder="1" applyAlignment="1">
      <alignment horizontal="center"/>
    </xf>
    <xf numFmtId="4" fontId="11" fillId="0" borderId="16" xfId="0" applyNumberFormat="1" applyFont="1" applyBorder="1" applyAlignment="1">
      <alignment horizontal="right" vertical="center" inden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27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3" borderId="32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vertical="top" wrapText="1"/>
      <protection locked="0"/>
    </xf>
    <xf numFmtId="0" fontId="18" fillId="0" borderId="10" xfId="0" applyNumberFormat="1" applyFont="1" applyBorder="1" applyAlignment="1">
      <alignment horizontal="left" vertical="top" wrapText="1"/>
    </xf>
    <xf numFmtId="0" fontId="18" fillId="0" borderId="6" xfId="0" applyNumberFormat="1" applyFont="1" applyBorder="1" applyAlignment="1">
      <alignment vertical="top" wrapText="1" shrinkToFit="1"/>
    </xf>
    <xf numFmtId="16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29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3" fillId="0" borderId="0" xfId="0" applyFont="1" applyBorder="1" applyAlignment="1">
      <alignment horizontal="left" vertical="center" wrapText="1"/>
    </xf>
    <xf numFmtId="167" fontId="33" fillId="10" borderId="7" xfId="3" applyNumberFormat="1" applyFont="1" applyFill="1" applyBorder="1" applyAlignment="1"/>
    <xf numFmtId="0" fontId="32" fillId="10" borderId="7" xfId="0" applyFont="1" applyFill="1" applyBorder="1" applyAlignment="1"/>
    <xf numFmtId="0" fontId="32" fillId="10" borderId="13" xfId="0" applyFont="1" applyFill="1" applyBorder="1" applyAlignment="1"/>
  </cellXfs>
  <cellStyles count="13">
    <cellStyle name="Hypertextový odkaz 2" xfId="8"/>
    <cellStyle name="měny 2" xfId="9"/>
    <cellStyle name="měny 3" xfId="10"/>
    <cellStyle name="normální" xfId="0" builtinId="0"/>
    <cellStyle name="normální 2" xfId="1"/>
    <cellStyle name="normální 2 2" xfId="11"/>
    <cellStyle name="normální 3" xfId="12"/>
    <cellStyle name="normální 4" xfId="2"/>
    <cellStyle name="normální_Laborex_623a" xfId="7"/>
    <cellStyle name="normální_Magistrát_cena_718" xfId="5"/>
    <cellStyle name="normální_POL.XLS" xfId="4"/>
    <cellStyle name="normální_SSO_prodejní hala_529" xfId="3"/>
    <cellStyle name="procent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4"/>
  <sheetViews>
    <sheetView showGridLines="0" tabSelected="1" topLeftCell="B1" zoomScaleSheetLayoutView="75" workbookViewId="0">
      <selection activeCell="M18" sqref="M1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0" t="s">
        <v>39</v>
      </c>
      <c r="B1" s="335" t="s">
        <v>4</v>
      </c>
      <c r="C1" s="336"/>
      <c r="D1" s="336"/>
      <c r="E1" s="336"/>
      <c r="F1" s="336"/>
      <c r="G1" s="336"/>
      <c r="H1" s="336"/>
      <c r="I1" s="336"/>
      <c r="J1" s="337"/>
    </row>
    <row r="2" spans="1:15" ht="23.25" customHeight="1">
      <c r="A2" s="4"/>
      <c r="B2" s="80" t="s">
        <v>24</v>
      </c>
      <c r="C2" s="81"/>
      <c r="D2" s="82" t="s">
        <v>43</v>
      </c>
      <c r="E2" s="82" t="s">
        <v>314</v>
      </c>
      <c r="F2" s="83"/>
      <c r="G2" s="84"/>
      <c r="H2" s="83"/>
      <c r="I2" s="84"/>
      <c r="J2" s="85"/>
      <c r="O2" s="2"/>
    </row>
    <row r="3" spans="1:15" ht="23.25" customHeight="1">
      <c r="A3" s="4"/>
      <c r="B3" s="86"/>
      <c r="C3" s="87"/>
      <c r="D3" s="88"/>
      <c r="E3" s="88" t="s">
        <v>42</v>
      </c>
      <c r="F3" s="89"/>
      <c r="G3" s="90"/>
      <c r="H3" s="89"/>
      <c r="I3" s="90"/>
      <c r="J3" s="91"/>
    </row>
    <row r="4" spans="1:15" ht="24" customHeight="1">
      <c r="A4" s="4"/>
      <c r="B4" s="44" t="s">
        <v>23</v>
      </c>
      <c r="C4" s="5"/>
      <c r="D4" s="79" t="s">
        <v>44</v>
      </c>
      <c r="E4" s="26"/>
      <c r="F4" s="26"/>
      <c r="G4" s="26"/>
      <c r="H4" s="27" t="s">
        <v>36</v>
      </c>
      <c r="I4" s="79" t="s">
        <v>48</v>
      </c>
      <c r="J4" s="11"/>
    </row>
    <row r="5" spans="1:15" ht="15.75" customHeight="1">
      <c r="A5" s="4"/>
      <c r="B5" s="39"/>
      <c r="C5" s="26"/>
      <c r="D5" s="79" t="s">
        <v>45</v>
      </c>
      <c r="E5" s="26"/>
      <c r="F5" s="26"/>
      <c r="G5" s="26"/>
      <c r="H5" s="27" t="s">
        <v>37</v>
      </c>
      <c r="I5" s="79" t="s">
        <v>49</v>
      </c>
      <c r="J5" s="11"/>
    </row>
    <row r="6" spans="1:15" ht="15.75" customHeight="1">
      <c r="A6" s="4"/>
      <c r="B6" s="40"/>
      <c r="C6" s="92" t="s">
        <v>47</v>
      </c>
      <c r="D6" s="77" t="s">
        <v>46</v>
      </c>
      <c r="E6" s="33"/>
      <c r="F6" s="33"/>
      <c r="G6" s="33"/>
      <c r="H6" s="34"/>
      <c r="I6" s="33"/>
      <c r="J6" s="48"/>
    </row>
    <row r="7" spans="1:15" ht="24" hidden="1" customHeight="1">
      <c r="A7" s="4"/>
      <c r="B7" s="44" t="s">
        <v>21</v>
      </c>
      <c r="C7" s="5"/>
      <c r="D7" s="78" t="s">
        <v>50</v>
      </c>
      <c r="E7" s="5"/>
      <c r="F7" s="5"/>
      <c r="G7" s="43"/>
      <c r="H7" s="27" t="s">
        <v>36</v>
      </c>
      <c r="I7" s="79" t="s">
        <v>54</v>
      </c>
      <c r="J7" s="11"/>
    </row>
    <row r="8" spans="1:15" ht="15.75" hidden="1" customHeight="1">
      <c r="A8" s="4"/>
      <c r="B8" s="4"/>
      <c r="C8" s="5"/>
      <c r="D8" s="78" t="s">
        <v>51</v>
      </c>
      <c r="E8" s="5"/>
      <c r="F8" s="5"/>
      <c r="G8" s="43"/>
      <c r="H8" s="27" t="s">
        <v>37</v>
      </c>
      <c r="I8" s="32"/>
      <c r="J8" s="11"/>
    </row>
    <row r="9" spans="1:15" ht="15.75" hidden="1" customHeight="1">
      <c r="A9" s="4"/>
      <c r="B9" s="49"/>
      <c r="C9" s="92" t="s">
        <v>53</v>
      </c>
      <c r="D9" s="93" t="s">
        <v>52</v>
      </c>
      <c r="E9" s="52"/>
      <c r="F9" s="52"/>
      <c r="G9" s="50"/>
      <c r="H9" s="50"/>
      <c r="I9" s="51"/>
      <c r="J9" s="48"/>
    </row>
    <row r="10" spans="1:15" ht="24" customHeight="1">
      <c r="A10" s="4"/>
      <c r="B10" s="44" t="s">
        <v>20</v>
      </c>
      <c r="C10" s="5"/>
      <c r="D10" s="353"/>
      <c r="E10" s="353"/>
      <c r="F10" s="353"/>
      <c r="G10" s="353"/>
      <c r="H10" s="27" t="s">
        <v>36</v>
      </c>
      <c r="I10" s="95"/>
      <c r="J10" s="11"/>
    </row>
    <row r="11" spans="1:15" ht="15.75" customHeight="1">
      <c r="A11" s="4"/>
      <c r="B11" s="39"/>
      <c r="C11" s="26"/>
      <c r="D11" s="356"/>
      <c r="E11" s="356"/>
      <c r="F11" s="356"/>
      <c r="G11" s="356"/>
      <c r="H11" s="27" t="s">
        <v>37</v>
      </c>
      <c r="I11" s="96"/>
      <c r="J11" s="11"/>
    </row>
    <row r="12" spans="1:15" ht="15.75" customHeight="1">
      <c r="A12" s="4"/>
      <c r="B12" s="40"/>
      <c r="C12" s="94"/>
      <c r="D12" s="357"/>
      <c r="E12" s="357"/>
      <c r="F12" s="357"/>
      <c r="G12" s="357"/>
      <c r="H12" s="28"/>
      <c r="I12" s="33"/>
      <c r="J12" s="48"/>
    </row>
    <row r="13" spans="1:15" ht="24" hidden="1" customHeight="1">
      <c r="A13" s="4"/>
      <c r="B13" s="63" t="s">
        <v>22</v>
      </c>
      <c r="C13" s="64"/>
      <c r="D13" s="65"/>
      <c r="E13" s="66"/>
      <c r="F13" s="66"/>
      <c r="G13" s="66"/>
      <c r="H13" s="67"/>
      <c r="I13" s="66"/>
      <c r="J13" s="68"/>
    </row>
    <row r="14" spans="1:15" ht="32.25" customHeight="1">
      <c r="A14" s="4"/>
      <c r="B14" s="49" t="s">
        <v>34</v>
      </c>
      <c r="C14" s="69"/>
      <c r="D14" s="50"/>
      <c r="E14" s="352"/>
      <c r="F14" s="352"/>
      <c r="G14" s="354"/>
      <c r="H14" s="354"/>
      <c r="I14" s="354" t="s">
        <v>31</v>
      </c>
      <c r="J14" s="355"/>
    </row>
    <row r="15" spans="1:15" ht="23.25" customHeight="1">
      <c r="A15" s="156" t="s">
        <v>26</v>
      </c>
      <c r="B15" s="157" t="s">
        <v>26</v>
      </c>
      <c r="C15" s="55"/>
      <c r="D15" s="56"/>
      <c r="E15" s="344"/>
      <c r="F15" s="349"/>
      <c r="G15" s="344"/>
      <c r="H15" s="349"/>
      <c r="I15" s="344">
        <f>SUMIF(F48:F60,A15,I48:I60)+SUMIF(F48:F60,"PSU",I48:I60)</f>
        <v>0</v>
      </c>
      <c r="J15" s="345"/>
    </row>
    <row r="16" spans="1:15" ht="23.25" customHeight="1">
      <c r="A16" s="156" t="s">
        <v>27</v>
      </c>
      <c r="B16" s="157" t="s">
        <v>27</v>
      </c>
      <c r="C16" s="55"/>
      <c r="D16" s="56"/>
      <c r="E16" s="344"/>
      <c r="F16" s="349"/>
      <c r="G16" s="344"/>
      <c r="H16" s="349"/>
      <c r="I16" s="344">
        <f>SUMIF(F48:F60,A16,I48:I60)</f>
        <v>0</v>
      </c>
      <c r="J16" s="345"/>
    </row>
    <row r="17" spans="1:10" ht="23.25" customHeight="1">
      <c r="A17" s="156" t="s">
        <v>28</v>
      </c>
      <c r="B17" s="157" t="s">
        <v>28</v>
      </c>
      <c r="C17" s="55"/>
      <c r="D17" s="56"/>
      <c r="E17" s="344"/>
      <c r="F17" s="349"/>
      <c r="G17" s="344"/>
      <c r="H17" s="349"/>
      <c r="I17" s="344">
        <f>SUMIF(F48:F60,A17,I48:I60)</f>
        <v>0</v>
      </c>
      <c r="J17" s="345"/>
    </row>
    <row r="18" spans="1:10" ht="23.25" customHeight="1">
      <c r="A18" s="156" t="s">
        <v>83</v>
      </c>
      <c r="B18" s="157" t="s">
        <v>29</v>
      </c>
      <c r="C18" s="55"/>
      <c r="D18" s="56"/>
      <c r="E18" s="344"/>
      <c r="F18" s="349"/>
      <c r="G18" s="344"/>
      <c r="H18" s="349"/>
      <c r="I18" s="344">
        <f>SUMIF(F48:F60,A18,I48:I60)</f>
        <v>0</v>
      </c>
      <c r="J18" s="345"/>
    </row>
    <row r="19" spans="1:10" ht="23.25" customHeight="1">
      <c r="A19" s="156" t="s">
        <v>84</v>
      </c>
      <c r="B19" s="157" t="s">
        <v>30</v>
      </c>
      <c r="C19" s="55"/>
      <c r="D19" s="56"/>
      <c r="E19" s="344"/>
      <c r="F19" s="349"/>
      <c r="G19" s="344"/>
      <c r="H19" s="349"/>
      <c r="I19" s="344">
        <f>SUMIF(F48:F60,A19,I48:I60)</f>
        <v>0</v>
      </c>
      <c r="J19" s="345"/>
    </row>
    <row r="20" spans="1:10" ht="23.25" customHeight="1">
      <c r="A20" s="4"/>
      <c r="B20" s="71" t="s">
        <v>31</v>
      </c>
      <c r="C20" s="72"/>
      <c r="D20" s="73"/>
      <c r="E20" s="346"/>
      <c r="F20" s="347"/>
      <c r="G20" s="346"/>
      <c r="H20" s="347"/>
      <c r="I20" s="346">
        <f>SUM(I15:J19)</f>
        <v>0</v>
      </c>
      <c r="J20" s="370"/>
    </row>
    <row r="21" spans="1:10" ht="33" customHeight="1">
      <c r="A21" s="4"/>
      <c r="B21" s="62" t="s">
        <v>35</v>
      </c>
      <c r="C21" s="55"/>
      <c r="D21" s="56"/>
      <c r="E21" s="61"/>
      <c r="F21" s="58"/>
      <c r="G21" s="47"/>
      <c r="H21" s="47"/>
      <c r="I21" s="47"/>
      <c r="J21" s="59"/>
    </row>
    <row r="22" spans="1:10" ht="23.25" customHeight="1">
      <c r="A22" s="4"/>
      <c r="B22" s="54" t="s">
        <v>13</v>
      </c>
      <c r="C22" s="55"/>
      <c r="D22" s="56"/>
      <c r="E22" s="57">
        <v>15</v>
      </c>
      <c r="F22" s="58" t="s">
        <v>0</v>
      </c>
      <c r="G22" s="342">
        <f>ZakladDPHSniVypocet</f>
        <v>0</v>
      </c>
      <c r="H22" s="343"/>
      <c r="I22" s="343"/>
      <c r="J22" s="59" t="str">
        <f t="shared" ref="J22:J27" si="0">Mena</f>
        <v>CZK</v>
      </c>
    </row>
    <row r="23" spans="1:10" ht="23.25" customHeight="1">
      <c r="A23" s="4"/>
      <c r="B23" s="54" t="s">
        <v>14</v>
      </c>
      <c r="C23" s="55"/>
      <c r="D23" s="56"/>
      <c r="E23" s="57">
        <f>SazbaDPH1</f>
        <v>15</v>
      </c>
      <c r="F23" s="58" t="s">
        <v>0</v>
      </c>
      <c r="G23" s="350">
        <f>ZakladDPHSni*SazbaDPH1/100</f>
        <v>0</v>
      </c>
      <c r="H23" s="351"/>
      <c r="I23" s="351"/>
      <c r="J23" s="59" t="str">
        <f t="shared" si="0"/>
        <v>CZK</v>
      </c>
    </row>
    <row r="24" spans="1:10" ht="23.25" customHeight="1">
      <c r="A24" s="4"/>
      <c r="B24" s="54" t="s">
        <v>15</v>
      </c>
      <c r="C24" s="55"/>
      <c r="D24" s="56"/>
      <c r="E24" s="57">
        <v>21</v>
      </c>
      <c r="F24" s="58" t="s">
        <v>0</v>
      </c>
      <c r="G24" s="342">
        <f>ZakladDPHZaklVypocet</f>
        <v>0</v>
      </c>
      <c r="H24" s="343"/>
      <c r="I24" s="343"/>
      <c r="J24" s="59" t="str">
        <f t="shared" si="0"/>
        <v>CZK</v>
      </c>
    </row>
    <row r="25" spans="1:10" ht="23.25" customHeight="1">
      <c r="A25" s="4"/>
      <c r="B25" s="46" t="s">
        <v>16</v>
      </c>
      <c r="C25" s="22"/>
      <c r="D25" s="18"/>
      <c r="E25" s="41">
        <f>SazbaDPH2</f>
        <v>21</v>
      </c>
      <c r="F25" s="42" t="s">
        <v>0</v>
      </c>
      <c r="G25" s="338">
        <f>ZakladDPHZakl*SazbaDPH2/100</f>
        <v>0</v>
      </c>
      <c r="H25" s="339"/>
      <c r="I25" s="339"/>
      <c r="J25" s="53" t="str">
        <f t="shared" si="0"/>
        <v>CZK</v>
      </c>
    </row>
    <row r="26" spans="1:10" ht="23.25" customHeight="1" thickBot="1">
      <c r="A26" s="4"/>
      <c r="B26" s="45" t="s">
        <v>5</v>
      </c>
      <c r="C26" s="20"/>
      <c r="D26" s="23"/>
      <c r="E26" s="20"/>
      <c r="F26" s="21"/>
      <c r="G26" s="340">
        <f>0</f>
        <v>0</v>
      </c>
      <c r="H26" s="340"/>
      <c r="I26" s="340"/>
      <c r="J26" s="60" t="str">
        <f t="shared" si="0"/>
        <v>CZK</v>
      </c>
    </row>
    <row r="27" spans="1:10" ht="27.75" hidden="1" customHeight="1" thickBot="1">
      <c r="A27" s="4"/>
      <c r="B27" s="125" t="s">
        <v>25</v>
      </c>
      <c r="C27" s="126"/>
      <c r="D27" s="126"/>
      <c r="E27" s="127"/>
      <c r="F27" s="128"/>
      <c r="G27" s="341">
        <f>ZakladDPHSniVypocet+ZakladDPHZaklVypocet</f>
        <v>0</v>
      </c>
      <c r="H27" s="348"/>
      <c r="I27" s="348"/>
      <c r="J27" s="129" t="str">
        <f t="shared" si="0"/>
        <v>CZK</v>
      </c>
    </row>
    <row r="28" spans="1:10" ht="27.75" customHeight="1" thickBot="1">
      <c r="A28" s="4"/>
      <c r="B28" s="125" t="s">
        <v>38</v>
      </c>
      <c r="C28" s="130"/>
      <c r="D28" s="130"/>
      <c r="E28" s="130"/>
      <c r="F28" s="130"/>
      <c r="G28" s="341">
        <f>ZakladDPHSni+DPHSni+ZakladDPHZakl+DPHZakl+Zaokrouhleni</f>
        <v>0</v>
      </c>
      <c r="H28" s="341"/>
      <c r="I28" s="341"/>
      <c r="J28" s="131" t="s">
        <v>57</v>
      </c>
    </row>
    <row r="29" spans="1:10" ht="12.75" customHeight="1">
      <c r="A29" s="4"/>
      <c r="B29" s="4"/>
      <c r="C29" s="5"/>
      <c r="D29" s="5"/>
      <c r="E29" s="5"/>
      <c r="F29" s="5"/>
      <c r="G29" s="43"/>
      <c r="H29" s="5"/>
      <c r="I29" s="43"/>
      <c r="J29" s="12"/>
    </row>
    <row r="30" spans="1:10" ht="30" customHeight="1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18.75" customHeight="1">
      <c r="A31" s="4"/>
      <c r="B31" s="24"/>
      <c r="C31" s="19" t="s">
        <v>12</v>
      </c>
      <c r="D31" s="37"/>
      <c r="E31" s="37"/>
      <c r="F31" s="19" t="s">
        <v>11</v>
      </c>
      <c r="G31" s="37"/>
      <c r="H31" s="38"/>
      <c r="I31" s="37"/>
      <c r="J31" s="12"/>
    </row>
    <row r="32" spans="1:10" ht="47.25" customHeight="1">
      <c r="A32" s="4"/>
      <c r="B32" s="4"/>
      <c r="C32" s="5"/>
      <c r="D32" s="5"/>
      <c r="E32" s="5"/>
      <c r="F32" s="5"/>
      <c r="G32" s="43"/>
      <c r="H32" s="5"/>
      <c r="I32" s="43"/>
      <c r="J32" s="12"/>
    </row>
    <row r="33" spans="1:10" s="35" customFormat="1" ht="18.75" customHeight="1">
      <c r="A33" s="29"/>
      <c r="B33" s="29"/>
      <c r="C33" s="30"/>
      <c r="D33" s="25"/>
      <c r="E33" s="25"/>
      <c r="F33" s="30"/>
      <c r="G33" s="31"/>
      <c r="H33" s="25"/>
      <c r="I33" s="31"/>
      <c r="J33" s="36"/>
    </row>
    <row r="34" spans="1:10" ht="12.75" customHeight="1">
      <c r="A34" s="4"/>
      <c r="B34" s="4"/>
      <c r="C34" s="5"/>
      <c r="D34" s="369" t="s">
        <v>2</v>
      </c>
      <c r="E34" s="369"/>
      <c r="F34" s="5"/>
      <c r="G34" s="43"/>
      <c r="H34" s="13" t="s">
        <v>3</v>
      </c>
      <c r="I34" s="43"/>
      <c r="J34" s="12"/>
    </row>
    <row r="35" spans="1:10" ht="13.5" customHeight="1" thickBot="1">
      <c r="A35" s="14"/>
      <c r="B35" s="14"/>
      <c r="C35" s="15"/>
      <c r="D35" s="15"/>
      <c r="E35" s="15"/>
      <c r="F35" s="15"/>
      <c r="G35" s="16"/>
      <c r="H35" s="15"/>
      <c r="I35" s="16"/>
      <c r="J35" s="17"/>
    </row>
    <row r="36" spans="1:10" ht="27" hidden="1" customHeight="1">
      <c r="B36" s="74" t="s">
        <v>17</v>
      </c>
      <c r="C36" s="3"/>
      <c r="D36" s="3"/>
      <c r="E36" s="3"/>
      <c r="F36" s="113"/>
      <c r="G36" s="113"/>
      <c r="H36" s="113"/>
      <c r="I36" s="113"/>
      <c r="J36" s="3"/>
    </row>
    <row r="37" spans="1:10" ht="25.5" hidden="1" customHeight="1">
      <c r="A37" s="101" t="s">
        <v>40</v>
      </c>
      <c r="B37" s="105" t="s">
        <v>18</v>
      </c>
      <c r="C37" s="106" t="s">
        <v>6</v>
      </c>
      <c r="D37" s="107"/>
      <c r="E37" s="107"/>
      <c r="F37" s="114" t="str">
        <f>B22</f>
        <v>Základ pro sníženou DPH</v>
      </c>
      <c r="G37" s="114" t="str">
        <f>B24</f>
        <v>Základ pro základní DPH</v>
      </c>
      <c r="H37" s="115" t="s">
        <v>19</v>
      </c>
      <c r="I37" s="115" t="s">
        <v>1</v>
      </c>
      <c r="J37" s="108" t="s">
        <v>0</v>
      </c>
    </row>
    <row r="38" spans="1:10" ht="25.5" hidden="1" customHeight="1">
      <c r="A38" s="101">
        <v>1</v>
      </c>
      <c r="B38" s="109" t="s">
        <v>55</v>
      </c>
      <c r="C38" s="360"/>
      <c r="D38" s="361"/>
      <c r="E38" s="361"/>
      <c r="F38" s="116">
        <f>'01 01 Pol'!AC111</f>
        <v>0</v>
      </c>
      <c r="G38" s="117">
        <f>'01 01 Pol'!AD111</f>
        <v>0</v>
      </c>
      <c r="H38" s="118">
        <f>(F38*SazbaDPH1/100)+(G38*SazbaDPH2/100)</f>
        <v>0</v>
      </c>
      <c r="I38" s="118">
        <f>F38+G38+H38</f>
        <v>0</v>
      </c>
      <c r="J38" s="110" t="str">
        <f>IF(CenaCelkemVypocet=0,"",I38/CenaCelkemVypocet*100)</f>
        <v/>
      </c>
    </row>
    <row r="39" spans="1:10" ht="25.5" hidden="1" customHeight="1">
      <c r="A39" s="101">
        <v>2</v>
      </c>
      <c r="B39" s="102" t="s">
        <v>41</v>
      </c>
      <c r="C39" s="362" t="s">
        <v>42</v>
      </c>
      <c r="D39" s="363"/>
      <c r="E39" s="363"/>
      <c r="F39" s="119">
        <f>'01 01 Pol'!AC111</f>
        <v>0</v>
      </c>
      <c r="G39" s="120">
        <f>'01 01 Pol'!AD111</f>
        <v>0</v>
      </c>
      <c r="H39" s="120">
        <f>(F39*SazbaDPH1/100)+(G39*SazbaDPH2/100)</f>
        <v>0</v>
      </c>
      <c r="I39" s="120">
        <f>F39+G39+H39</f>
        <v>0</v>
      </c>
      <c r="J39" s="103" t="str">
        <f>IF(CenaCelkemVypocet=0,"",I39/CenaCelkemVypocet*100)</f>
        <v/>
      </c>
    </row>
    <row r="40" spans="1:10" ht="25.5" hidden="1" customHeight="1">
      <c r="A40" s="101">
        <v>3</v>
      </c>
      <c r="B40" s="111" t="s">
        <v>41</v>
      </c>
      <c r="C40" s="364" t="s">
        <v>42</v>
      </c>
      <c r="D40" s="365"/>
      <c r="E40" s="365"/>
      <c r="F40" s="121">
        <f>'01 01 Pol'!AC111</f>
        <v>0</v>
      </c>
      <c r="G40" s="122">
        <f>'01 01 Pol'!AD111</f>
        <v>0</v>
      </c>
      <c r="H40" s="122">
        <f>(F40*SazbaDPH1/100)+(G40*SazbaDPH2/100)</f>
        <v>0</v>
      </c>
      <c r="I40" s="122">
        <f>F40+G40+H40</f>
        <v>0</v>
      </c>
      <c r="J40" s="112" t="str">
        <f>IF(CenaCelkemVypocet=0,"",I40/CenaCelkemVypocet*100)</f>
        <v/>
      </c>
    </row>
    <row r="41" spans="1:10" ht="25.5" hidden="1" customHeight="1">
      <c r="A41" s="101"/>
      <c r="B41" s="366" t="s">
        <v>56</v>
      </c>
      <c r="C41" s="367"/>
      <c r="D41" s="367"/>
      <c r="E41" s="368"/>
      <c r="F41" s="123">
        <f>SUMIF(A38:A40,"=1",F38:F40)</f>
        <v>0</v>
      </c>
      <c r="G41" s="124">
        <f>SUMIF(A38:A40,"=1",G38:G40)</f>
        <v>0</v>
      </c>
      <c r="H41" s="124">
        <f>SUMIF(A38:A40,"=1",H38:H40)</f>
        <v>0</v>
      </c>
      <c r="I41" s="124">
        <f>SUMIF(A38:A40,"=1",I38:I40)</f>
        <v>0</v>
      </c>
      <c r="J41" s="104">
        <f>SUMIF(A38:A40,"=1",J38:J40)</f>
        <v>0</v>
      </c>
    </row>
    <row r="45" spans="1:10" ht="15.75">
      <c r="B45" s="132" t="s">
        <v>58</v>
      </c>
    </row>
    <row r="47" spans="1:10" ht="25.5" customHeight="1">
      <c r="A47" s="133"/>
      <c r="B47" s="137" t="s">
        <v>18</v>
      </c>
      <c r="C47" s="137" t="s">
        <v>6</v>
      </c>
      <c r="D47" s="138"/>
      <c r="E47" s="138"/>
      <c r="F47" s="141" t="s">
        <v>59</v>
      </c>
      <c r="G47" s="141"/>
      <c r="H47" s="141"/>
      <c r="I47" s="141" t="s">
        <v>31</v>
      </c>
      <c r="J47" s="141" t="s">
        <v>0</v>
      </c>
    </row>
    <row r="48" spans="1:10" ht="25.5" customHeight="1">
      <c r="A48" s="134"/>
      <c r="B48" s="142" t="s">
        <v>60</v>
      </c>
      <c r="C48" s="371" t="s">
        <v>61</v>
      </c>
      <c r="D48" s="372"/>
      <c r="E48" s="372"/>
      <c r="F48" s="148" t="s">
        <v>26</v>
      </c>
      <c r="G48" s="149"/>
      <c r="H48" s="149"/>
      <c r="I48" s="149">
        <f>'01 01 Pol'!G7</f>
        <v>0</v>
      </c>
      <c r="J48" s="144" t="str">
        <f>IF(I61=0,"",I48/I61*100)</f>
        <v/>
      </c>
    </row>
    <row r="49" spans="1:10" ht="25.5" customHeight="1">
      <c r="A49" s="134"/>
      <c r="B49" s="136" t="s">
        <v>62</v>
      </c>
      <c r="C49" s="358" t="s">
        <v>63</v>
      </c>
      <c r="D49" s="359"/>
      <c r="E49" s="359"/>
      <c r="F49" s="150" t="s">
        <v>26</v>
      </c>
      <c r="G49" s="151"/>
      <c r="H49" s="151"/>
      <c r="I49" s="151">
        <f>'01 01 Pol'!G16</f>
        <v>0</v>
      </c>
      <c r="J49" s="145" t="str">
        <f>IF(I61=0,"",I49/I61*100)</f>
        <v/>
      </c>
    </row>
    <row r="50" spans="1:10" ht="25.5" customHeight="1">
      <c r="A50" s="134"/>
      <c r="B50" s="136" t="s">
        <v>64</v>
      </c>
      <c r="C50" s="358" t="s">
        <v>65</v>
      </c>
      <c r="D50" s="359"/>
      <c r="E50" s="359"/>
      <c r="F50" s="150" t="s">
        <v>26</v>
      </c>
      <c r="G50" s="151"/>
      <c r="H50" s="151"/>
      <c r="I50" s="151">
        <f>'01 01 Pol'!G27</f>
        <v>0</v>
      </c>
      <c r="J50" s="145" t="str">
        <f>IF(I61=0,"",I50/I61*100)</f>
        <v/>
      </c>
    </row>
    <row r="51" spans="1:10" ht="25.5" customHeight="1">
      <c r="A51" s="134"/>
      <c r="B51" s="136" t="s">
        <v>66</v>
      </c>
      <c r="C51" s="358" t="s">
        <v>67</v>
      </c>
      <c r="D51" s="359"/>
      <c r="E51" s="359"/>
      <c r="F51" s="150" t="s">
        <v>26</v>
      </c>
      <c r="G51" s="151"/>
      <c r="H51" s="151"/>
      <c r="I51" s="151">
        <f>'01 01 Pol'!G36</f>
        <v>0</v>
      </c>
      <c r="J51" s="145" t="str">
        <f>IF(I61=0,"",I51/I61*100)</f>
        <v/>
      </c>
    </row>
    <row r="52" spans="1:10" ht="25.5" customHeight="1">
      <c r="A52" s="134"/>
      <c r="B52" s="136" t="s">
        <v>68</v>
      </c>
      <c r="C52" s="358" t="s">
        <v>69</v>
      </c>
      <c r="D52" s="359"/>
      <c r="E52" s="359"/>
      <c r="F52" s="150" t="s">
        <v>26</v>
      </c>
      <c r="G52" s="151"/>
      <c r="H52" s="151"/>
      <c r="I52" s="151">
        <f>'01 01 Pol'!G41</f>
        <v>0</v>
      </c>
      <c r="J52" s="145" t="str">
        <f>IF(I61=0,"",I52/I61*100)</f>
        <v/>
      </c>
    </row>
    <row r="53" spans="1:10" ht="25.5" customHeight="1">
      <c r="A53" s="134"/>
      <c r="B53" s="136" t="s">
        <v>70</v>
      </c>
      <c r="C53" s="358" t="s">
        <v>71</v>
      </c>
      <c r="D53" s="359"/>
      <c r="E53" s="359"/>
      <c r="F53" s="150" t="s">
        <v>27</v>
      </c>
      <c r="G53" s="151"/>
      <c r="H53" s="151"/>
      <c r="I53" s="151">
        <f>'01 01 Pol'!G43</f>
        <v>0</v>
      </c>
      <c r="J53" s="145" t="str">
        <f>IF(I61=0,"",I53/I61*100)</f>
        <v/>
      </c>
    </row>
    <row r="54" spans="1:10" ht="25.5" customHeight="1">
      <c r="A54" s="134"/>
      <c r="B54" s="136" t="s">
        <v>72</v>
      </c>
      <c r="C54" s="358" t="s">
        <v>73</v>
      </c>
      <c r="D54" s="359"/>
      <c r="E54" s="359"/>
      <c r="F54" s="150" t="s">
        <v>27</v>
      </c>
      <c r="G54" s="151"/>
      <c r="H54" s="151"/>
      <c r="I54" s="151">
        <f>'01 01 Pol'!G54</f>
        <v>0</v>
      </c>
      <c r="J54" s="145" t="str">
        <f>IF(I61=0,"",I54/I61*100)</f>
        <v/>
      </c>
    </row>
    <row r="55" spans="1:10" ht="25.5" customHeight="1">
      <c r="A55" s="134"/>
      <c r="B55" s="136" t="s">
        <v>74</v>
      </c>
      <c r="C55" s="358" t="s">
        <v>75</v>
      </c>
      <c r="D55" s="359"/>
      <c r="E55" s="359"/>
      <c r="F55" s="150" t="s">
        <v>27</v>
      </c>
      <c r="G55" s="151"/>
      <c r="H55" s="151"/>
      <c r="I55" s="151">
        <f>'01 01 Pol'!G56</f>
        <v>0</v>
      </c>
      <c r="J55" s="145" t="str">
        <f>IF(I61=0,"",I55/I61*100)</f>
        <v/>
      </c>
    </row>
    <row r="56" spans="1:10" ht="25.5" customHeight="1">
      <c r="A56" s="134"/>
      <c r="B56" s="136" t="s">
        <v>76</v>
      </c>
      <c r="C56" s="358" t="s">
        <v>77</v>
      </c>
      <c r="D56" s="359"/>
      <c r="E56" s="359"/>
      <c r="F56" s="150" t="s">
        <v>27</v>
      </c>
      <c r="G56" s="151"/>
      <c r="H56" s="151"/>
      <c r="I56" s="151">
        <f>'01 01 Pol'!G62</f>
        <v>0</v>
      </c>
      <c r="J56" s="145" t="str">
        <f>IF(I61=0,"",I56/I61*100)</f>
        <v/>
      </c>
    </row>
    <row r="57" spans="1:10" ht="25.5" customHeight="1">
      <c r="A57" s="134"/>
      <c r="B57" s="136" t="s">
        <v>78</v>
      </c>
      <c r="C57" s="358" t="s">
        <v>79</v>
      </c>
      <c r="D57" s="359"/>
      <c r="E57" s="359"/>
      <c r="F57" s="150" t="s">
        <v>27</v>
      </c>
      <c r="G57" s="151"/>
      <c r="H57" s="151"/>
      <c r="I57" s="151">
        <f>'01 01 Pol'!G66</f>
        <v>0</v>
      </c>
      <c r="J57" s="145" t="str">
        <f>IF(I61=0,"",I57/I61*100)</f>
        <v/>
      </c>
    </row>
    <row r="58" spans="1:10" ht="25.5" customHeight="1">
      <c r="A58" s="134"/>
      <c r="B58" s="136" t="s">
        <v>80</v>
      </c>
      <c r="C58" s="358" t="s">
        <v>81</v>
      </c>
      <c r="D58" s="359"/>
      <c r="E58" s="359"/>
      <c r="F58" s="150" t="s">
        <v>82</v>
      </c>
      <c r="G58" s="151"/>
      <c r="H58" s="151"/>
      <c r="I58" s="151">
        <f>'01 01 Pol'!G94</f>
        <v>0</v>
      </c>
      <c r="J58" s="145" t="str">
        <f>IF(I61=0,"",I58/I61*100)</f>
        <v/>
      </c>
    </row>
    <row r="59" spans="1:10" ht="25.5" customHeight="1">
      <c r="A59" s="134"/>
      <c r="B59" s="136" t="s">
        <v>83</v>
      </c>
      <c r="C59" s="358" t="s">
        <v>29</v>
      </c>
      <c r="D59" s="359"/>
      <c r="E59" s="359"/>
      <c r="F59" s="150" t="s">
        <v>83</v>
      </c>
      <c r="G59" s="151"/>
      <c r="H59" s="151"/>
      <c r="I59" s="151">
        <f>'01 01 Pol'!G100</f>
        <v>0</v>
      </c>
      <c r="J59" s="145" t="str">
        <f>IF(I61=0,"",I59/I61*100)</f>
        <v/>
      </c>
    </row>
    <row r="60" spans="1:10" ht="25.5" customHeight="1">
      <c r="A60" s="134"/>
      <c r="B60" s="143" t="s">
        <v>84</v>
      </c>
      <c r="C60" s="373" t="s">
        <v>30</v>
      </c>
      <c r="D60" s="374"/>
      <c r="E60" s="374"/>
      <c r="F60" s="152" t="s">
        <v>84</v>
      </c>
      <c r="G60" s="153"/>
      <c r="H60" s="153"/>
      <c r="I60" s="153">
        <f>'01 01 Pol'!G105</f>
        <v>0</v>
      </c>
      <c r="J60" s="146" t="str">
        <f>IF(I61=0,"",I60/I61*100)</f>
        <v/>
      </c>
    </row>
    <row r="61" spans="1:10" ht="25.5" customHeight="1">
      <c r="A61" s="135"/>
      <c r="B61" s="139" t="s">
        <v>1</v>
      </c>
      <c r="C61" s="139"/>
      <c r="D61" s="140"/>
      <c r="E61" s="140"/>
      <c r="F61" s="154"/>
      <c r="G61" s="155"/>
      <c r="H61" s="155"/>
      <c r="I61" s="155">
        <f>SUM(I48:I60)</f>
        <v>0</v>
      </c>
      <c r="J61" s="147">
        <f>SUM(J48:J60)</f>
        <v>0</v>
      </c>
    </row>
    <row r="62" spans="1:10">
      <c r="F62" s="99"/>
      <c r="G62" s="98"/>
      <c r="H62" s="99"/>
      <c r="I62" s="98"/>
      <c r="J62" s="100"/>
    </row>
    <row r="63" spans="1:10">
      <c r="F63" s="99"/>
      <c r="G63" s="98"/>
      <c r="H63" s="99"/>
      <c r="I63" s="98"/>
      <c r="J63" s="100"/>
    </row>
    <row r="64" spans="1:10">
      <c r="F64" s="99"/>
      <c r="G64" s="98"/>
      <c r="H64" s="99"/>
      <c r="I64" s="98"/>
      <c r="J64" s="10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49:E49"/>
    <mergeCell ref="C50:E50"/>
    <mergeCell ref="C51:E51"/>
    <mergeCell ref="C52:E52"/>
    <mergeCell ref="C60:E60"/>
    <mergeCell ref="C54:E54"/>
    <mergeCell ref="C55:E55"/>
    <mergeCell ref="C56:E56"/>
    <mergeCell ref="C57:E57"/>
    <mergeCell ref="C58:E58"/>
    <mergeCell ref="C59:E59"/>
    <mergeCell ref="C53:E53"/>
    <mergeCell ref="I16:J16"/>
    <mergeCell ref="I17:J17"/>
    <mergeCell ref="C38:E38"/>
    <mergeCell ref="C39:E39"/>
    <mergeCell ref="C40:E40"/>
    <mergeCell ref="B41:E41"/>
    <mergeCell ref="D34:E34"/>
    <mergeCell ref="G22:I22"/>
    <mergeCell ref="E18:F18"/>
    <mergeCell ref="E19:F19"/>
    <mergeCell ref="I19:J19"/>
    <mergeCell ref="I20:J20"/>
    <mergeCell ref="G18:H18"/>
    <mergeCell ref="G19:H19"/>
    <mergeCell ref="C48:E48"/>
    <mergeCell ref="E14:F14"/>
    <mergeCell ref="D10:G10"/>
    <mergeCell ref="G14:H14"/>
    <mergeCell ref="I14:J14"/>
    <mergeCell ref="E15:F15"/>
    <mergeCell ref="D11:G11"/>
    <mergeCell ref="D12:G12"/>
    <mergeCell ref="B1:J1"/>
    <mergeCell ref="G25:I25"/>
    <mergeCell ref="G26:I26"/>
    <mergeCell ref="G28:I28"/>
    <mergeCell ref="G24:I24"/>
    <mergeCell ref="I15:J15"/>
    <mergeCell ref="I18:J18"/>
    <mergeCell ref="E20:F20"/>
    <mergeCell ref="G20:H20"/>
    <mergeCell ref="G27:I27"/>
    <mergeCell ref="E17:F17"/>
    <mergeCell ref="E16:F16"/>
    <mergeCell ref="G15:H15"/>
    <mergeCell ref="G16:H16"/>
    <mergeCell ref="G17:H17"/>
    <mergeCell ref="G23:I2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5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375" t="s">
        <v>7</v>
      </c>
      <c r="B1" s="375"/>
      <c r="C1" s="376"/>
      <c r="D1" s="375"/>
      <c r="E1" s="375"/>
      <c r="F1" s="375"/>
      <c r="G1" s="375"/>
    </row>
    <row r="2" spans="1:7" ht="24.95" customHeight="1">
      <c r="A2" s="76" t="s">
        <v>8</v>
      </c>
      <c r="B2" s="75"/>
      <c r="C2" s="377"/>
      <c r="D2" s="377"/>
      <c r="E2" s="377"/>
      <c r="F2" s="377"/>
      <c r="G2" s="378"/>
    </row>
    <row r="3" spans="1:7" ht="24.95" customHeight="1">
      <c r="A3" s="76" t="s">
        <v>9</v>
      </c>
      <c r="B3" s="75"/>
      <c r="C3" s="377"/>
      <c r="D3" s="377"/>
      <c r="E3" s="377"/>
      <c r="F3" s="377"/>
      <c r="G3" s="378"/>
    </row>
    <row r="4" spans="1:7" ht="24.95" customHeight="1">
      <c r="A4" s="76" t="s">
        <v>10</v>
      </c>
      <c r="B4" s="75"/>
      <c r="C4" s="377"/>
      <c r="D4" s="377"/>
      <c r="E4" s="377"/>
      <c r="F4" s="377"/>
      <c r="G4" s="378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activeCell="Y17" sqref="Y17"/>
    </sheetView>
  </sheetViews>
  <sheetFormatPr defaultRowHeight="12.75" outlineLevelRow="1"/>
  <cols>
    <col min="1" max="1" width="4.28515625" customWidth="1"/>
    <col min="2" max="2" width="14.42578125" style="97" customWidth="1"/>
    <col min="3" max="3" width="38.28515625" style="97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9" max="39" width="0" hidden="1" customWidth="1"/>
    <col min="53" max="53" width="73.42578125" customWidth="1"/>
  </cols>
  <sheetData>
    <row r="1" spans="1:60" ht="15.75" customHeight="1">
      <c r="A1" s="384" t="s">
        <v>7</v>
      </c>
      <c r="B1" s="384"/>
      <c r="C1" s="384"/>
      <c r="D1" s="384"/>
      <c r="E1" s="384"/>
      <c r="F1" s="384"/>
      <c r="G1" s="384"/>
      <c r="AE1" t="s">
        <v>85</v>
      </c>
    </row>
    <row r="2" spans="1:60" ht="24.95" customHeight="1">
      <c r="A2" s="159" t="s">
        <v>8</v>
      </c>
      <c r="B2" s="75" t="s">
        <v>43</v>
      </c>
      <c r="C2" s="385" t="s">
        <v>314</v>
      </c>
      <c r="D2" s="386"/>
      <c r="E2" s="386"/>
      <c r="F2" s="386"/>
      <c r="G2" s="387"/>
      <c r="AE2" t="s">
        <v>86</v>
      </c>
    </row>
    <row r="3" spans="1:60" ht="24.95" customHeight="1">
      <c r="A3" s="159" t="s">
        <v>9</v>
      </c>
      <c r="B3" s="75"/>
      <c r="C3" s="385"/>
      <c r="D3" s="386"/>
      <c r="E3" s="386"/>
      <c r="F3" s="386"/>
      <c r="G3" s="387"/>
      <c r="AE3" t="s">
        <v>87</v>
      </c>
    </row>
    <row r="4" spans="1:60" ht="24.95" customHeight="1">
      <c r="A4" s="160" t="s">
        <v>10</v>
      </c>
      <c r="B4" s="161" t="s">
        <v>41</v>
      </c>
      <c r="C4" s="388" t="s">
        <v>42</v>
      </c>
      <c r="D4" s="389"/>
      <c r="E4" s="389"/>
      <c r="F4" s="389"/>
      <c r="G4" s="390"/>
      <c r="AE4" t="s">
        <v>88</v>
      </c>
    </row>
    <row r="5" spans="1:60">
      <c r="D5" s="158"/>
    </row>
    <row r="6" spans="1:60" ht="38.25">
      <c r="A6" s="167" t="s">
        <v>89</v>
      </c>
      <c r="B6" s="165" t="s">
        <v>90</v>
      </c>
      <c r="C6" s="165" t="s">
        <v>91</v>
      </c>
      <c r="D6" s="166" t="s">
        <v>92</v>
      </c>
      <c r="E6" s="167" t="s">
        <v>93</v>
      </c>
      <c r="F6" s="162" t="s">
        <v>94</v>
      </c>
      <c r="G6" s="167" t="s">
        <v>95</v>
      </c>
      <c r="H6" s="168" t="s">
        <v>32</v>
      </c>
      <c r="I6" s="168" t="s">
        <v>96</v>
      </c>
      <c r="J6" s="168" t="s">
        <v>33</v>
      </c>
      <c r="K6" s="168" t="s">
        <v>97</v>
      </c>
      <c r="L6" s="168" t="s">
        <v>98</v>
      </c>
      <c r="M6" s="168" t="s">
        <v>99</v>
      </c>
      <c r="N6" s="168" t="s">
        <v>100</v>
      </c>
      <c r="O6" s="168" t="s">
        <v>101</v>
      </c>
      <c r="P6" s="168" t="s">
        <v>102</v>
      </c>
      <c r="Q6" s="168" t="s">
        <v>103</v>
      </c>
      <c r="R6" s="168" t="s">
        <v>104</v>
      </c>
      <c r="S6" s="168" t="s">
        <v>105</v>
      </c>
    </row>
    <row r="7" spans="1:60">
      <c r="A7" s="170" t="s">
        <v>106</v>
      </c>
      <c r="B7" s="173" t="s">
        <v>60</v>
      </c>
      <c r="C7" s="174" t="s">
        <v>61</v>
      </c>
      <c r="D7" s="169"/>
      <c r="E7" s="180"/>
      <c r="F7" s="184"/>
      <c r="G7" s="184">
        <f>SUM(G8:G15)</f>
        <v>0</v>
      </c>
      <c r="H7" s="184"/>
      <c r="I7" s="184">
        <f>SUM(I8:I15)</f>
        <v>0</v>
      </c>
      <c r="J7" s="184"/>
      <c r="K7" s="184">
        <f>SUM(K8:K15)</f>
        <v>4949.58</v>
      </c>
      <c r="L7" s="184"/>
      <c r="M7" s="184">
        <f>SUM(M8:M15)</f>
        <v>0</v>
      </c>
      <c r="N7" s="184"/>
      <c r="O7" s="184">
        <f>SUM(O8:O15)</f>
        <v>0</v>
      </c>
      <c r="P7" s="184"/>
      <c r="Q7" s="184">
        <f>SUM(Q8:Q15)</f>
        <v>0</v>
      </c>
      <c r="R7" s="185"/>
      <c r="S7" s="184"/>
      <c r="AE7" t="s">
        <v>107</v>
      </c>
    </row>
    <row r="8" spans="1:60" outlineLevel="1">
      <c r="A8" s="164">
        <v>1</v>
      </c>
      <c r="B8" s="175" t="s">
        <v>108</v>
      </c>
      <c r="C8" s="200" t="s">
        <v>109</v>
      </c>
      <c r="D8" s="177" t="s">
        <v>110</v>
      </c>
      <c r="E8" s="181">
        <v>2.5415000000000001</v>
      </c>
      <c r="F8" s="186">
        <v>0</v>
      </c>
      <c r="G8" s="187">
        <f>ROUND(E8*F8,2)</f>
        <v>0</v>
      </c>
      <c r="H8" s="186">
        <v>0</v>
      </c>
      <c r="I8" s="187">
        <f>ROUND(E8*H8,2)</f>
        <v>0</v>
      </c>
      <c r="J8" s="186">
        <v>1220</v>
      </c>
      <c r="K8" s="187">
        <f>ROUND(E8*J8,2)</f>
        <v>3100.63</v>
      </c>
      <c r="L8" s="187">
        <v>21</v>
      </c>
      <c r="M8" s="187">
        <f>G8*(1+L8/100)</f>
        <v>0</v>
      </c>
      <c r="N8" s="187">
        <v>0</v>
      </c>
      <c r="O8" s="187">
        <f>ROUND(E8*N8,2)</f>
        <v>0</v>
      </c>
      <c r="P8" s="187">
        <v>0</v>
      </c>
      <c r="Q8" s="187">
        <f>ROUND(E8*P8,2)</f>
        <v>0</v>
      </c>
      <c r="R8" s="188" t="s">
        <v>111</v>
      </c>
      <c r="S8" s="187" t="s">
        <v>112</v>
      </c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 t="s">
        <v>113</v>
      </c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</row>
    <row r="9" spans="1:60" outlineLevel="1">
      <c r="A9" s="164"/>
      <c r="B9" s="175"/>
      <c r="C9" s="201" t="s">
        <v>114</v>
      </c>
      <c r="D9" s="178"/>
      <c r="E9" s="182">
        <v>2.5415000000000001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8"/>
      <c r="S9" s="187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 t="s">
        <v>115</v>
      </c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ht="22.5" outlineLevel="1">
      <c r="A10" s="164">
        <v>2</v>
      </c>
      <c r="B10" s="175" t="s">
        <v>116</v>
      </c>
      <c r="C10" s="200" t="s">
        <v>117</v>
      </c>
      <c r="D10" s="177" t="s">
        <v>110</v>
      </c>
      <c r="E10" s="181">
        <v>2.5415000000000001</v>
      </c>
      <c r="F10" s="186">
        <v>0</v>
      </c>
      <c r="G10" s="187">
        <f>ROUND(E10*F10,2)</f>
        <v>0</v>
      </c>
      <c r="H10" s="186">
        <v>0</v>
      </c>
      <c r="I10" s="187">
        <f>ROUND(E10*H10,2)</f>
        <v>0</v>
      </c>
      <c r="J10" s="186">
        <v>264.5</v>
      </c>
      <c r="K10" s="187">
        <f>ROUND(E10*J10,2)</f>
        <v>672.23</v>
      </c>
      <c r="L10" s="187">
        <v>21</v>
      </c>
      <c r="M10" s="187">
        <f>G10*(1+L10/100)</f>
        <v>0</v>
      </c>
      <c r="N10" s="187">
        <v>0</v>
      </c>
      <c r="O10" s="187">
        <f>ROUND(E10*N10,2)</f>
        <v>0</v>
      </c>
      <c r="P10" s="187">
        <v>0</v>
      </c>
      <c r="Q10" s="187">
        <f>ROUND(E10*P10,2)</f>
        <v>0</v>
      </c>
      <c r="R10" s="188" t="s">
        <v>111</v>
      </c>
      <c r="S10" s="187" t="s">
        <v>112</v>
      </c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 t="s">
        <v>113</v>
      </c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>
      <c r="A11" s="164"/>
      <c r="B11" s="175"/>
      <c r="C11" s="201" t="s">
        <v>114</v>
      </c>
      <c r="D11" s="178"/>
      <c r="E11" s="182">
        <v>2.5415000000000001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S11" s="187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 t="s">
        <v>115</v>
      </c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ht="22.5" outlineLevel="1">
      <c r="A12" s="164">
        <v>3</v>
      </c>
      <c r="B12" s="175" t="s">
        <v>118</v>
      </c>
      <c r="C12" s="200" t="s">
        <v>119</v>
      </c>
      <c r="D12" s="177" t="s">
        <v>110</v>
      </c>
      <c r="E12" s="181">
        <v>2.5415000000000001</v>
      </c>
      <c r="F12" s="186">
        <v>0</v>
      </c>
      <c r="G12" s="187">
        <f>ROUND(E12*F12,2)</f>
        <v>0</v>
      </c>
      <c r="H12" s="186">
        <v>0</v>
      </c>
      <c r="I12" s="187">
        <f>ROUND(E12*H12,2)</f>
        <v>0</v>
      </c>
      <c r="J12" s="186">
        <v>239</v>
      </c>
      <c r="K12" s="187">
        <f>ROUND(E12*J12,2)</f>
        <v>607.41999999999996</v>
      </c>
      <c r="L12" s="187">
        <v>21</v>
      </c>
      <c r="M12" s="187">
        <f>G12*(1+L12/100)</f>
        <v>0</v>
      </c>
      <c r="N12" s="187">
        <v>0</v>
      </c>
      <c r="O12" s="187">
        <f>ROUND(E12*N12,2)</f>
        <v>0</v>
      </c>
      <c r="P12" s="187">
        <v>0</v>
      </c>
      <c r="Q12" s="187">
        <f>ROUND(E12*P12,2)</f>
        <v>0</v>
      </c>
      <c r="R12" s="188" t="s">
        <v>111</v>
      </c>
      <c r="S12" s="187" t="s">
        <v>112</v>
      </c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 t="s">
        <v>113</v>
      </c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>
      <c r="A13" s="164"/>
      <c r="B13" s="175"/>
      <c r="C13" s="201" t="s">
        <v>114</v>
      </c>
      <c r="D13" s="178"/>
      <c r="E13" s="182">
        <v>2.5415000000000001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8"/>
      <c r="S13" s="187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 t="s">
        <v>115</v>
      </c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>
      <c r="A14" s="164">
        <v>4</v>
      </c>
      <c r="B14" s="175" t="s">
        <v>120</v>
      </c>
      <c r="C14" s="200" t="s">
        <v>121</v>
      </c>
      <c r="D14" s="177" t="s">
        <v>122</v>
      </c>
      <c r="E14" s="181">
        <v>4.0663999999999998</v>
      </c>
      <c r="F14" s="186">
        <v>0</v>
      </c>
      <c r="G14" s="187">
        <f>ROUND(E14*F14,2)</f>
        <v>0</v>
      </c>
      <c r="H14" s="186">
        <v>0</v>
      </c>
      <c r="I14" s="187">
        <f>ROUND(E14*H14,2)</f>
        <v>0</v>
      </c>
      <c r="J14" s="186">
        <v>140</v>
      </c>
      <c r="K14" s="187">
        <f>ROUND(E14*J14,2)</f>
        <v>569.29999999999995</v>
      </c>
      <c r="L14" s="187">
        <v>21</v>
      </c>
      <c r="M14" s="187">
        <f>G14*(1+L14/100)</f>
        <v>0</v>
      </c>
      <c r="N14" s="187">
        <v>0</v>
      </c>
      <c r="O14" s="187">
        <f>ROUND(E14*N14,2)</f>
        <v>0</v>
      </c>
      <c r="P14" s="187">
        <v>0</v>
      </c>
      <c r="Q14" s="187">
        <f>ROUND(E14*P14,2)</f>
        <v>0</v>
      </c>
      <c r="R14" s="188" t="s">
        <v>111</v>
      </c>
      <c r="S14" s="187" t="s">
        <v>112</v>
      </c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 t="s">
        <v>113</v>
      </c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>
      <c r="A15" s="164"/>
      <c r="B15" s="175"/>
      <c r="C15" s="201" t="s">
        <v>123</v>
      </c>
      <c r="D15" s="178"/>
      <c r="E15" s="182">
        <v>4.0663999999999998</v>
      </c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8"/>
      <c r="S15" s="187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 t="s">
        <v>115</v>
      </c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>
      <c r="A16" s="171" t="s">
        <v>106</v>
      </c>
      <c r="B16" s="176" t="s">
        <v>62</v>
      </c>
      <c r="C16" s="202" t="s">
        <v>63</v>
      </c>
      <c r="D16" s="179"/>
      <c r="E16" s="183"/>
      <c r="F16" s="189"/>
      <c r="G16" s="189">
        <f>SUM(G17:G26)</f>
        <v>0</v>
      </c>
      <c r="H16" s="189"/>
      <c r="I16" s="189">
        <f>SUM(I17:I26)</f>
        <v>11258.33</v>
      </c>
      <c r="J16" s="189"/>
      <c r="K16" s="189">
        <f>SUM(K17:K26)</f>
        <v>2044.59</v>
      </c>
      <c r="L16" s="189"/>
      <c r="M16" s="189">
        <f>SUM(M17:M26)</f>
        <v>0</v>
      </c>
      <c r="N16" s="189"/>
      <c r="O16" s="189">
        <f>SUM(O17:O26)</f>
        <v>10.98</v>
      </c>
      <c r="P16" s="189"/>
      <c r="Q16" s="189">
        <f>SUM(Q17:Q26)</f>
        <v>0</v>
      </c>
      <c r="R16" s="190"/>
      <c r="S16" s="189"/>
      <c r="AE16" t="s">
        <v>107</v>
      </c>
    </row>
    <row r="17" spans="1:60" outlineLevel="1">
      <c r="A17" s="164">
        <v>5</v>
      </c>
      <c r="B17" s="175" t="s">
        <v>124</v>
      </c>
      <c r="C17" s="200" t="s">
        <v>125</v>
      </c>
      <c r="D17" s="177" t="s">
        <v>110</v>
      </c>
      <c r="E17" s="181">
        <v>4.3197000000000001</v>
      </c>
      <c r="F17" s="186">
        <v>0</v>
      </c>
      <c r="G17" s="187">
        <f>ROUND(E17*F17,2)</f>
        <v>0</v>
      </c>
      <c r="H17" s="186">
        <v>2308</v>
      </c>
      <c r="I17" s="187">
        <f>ROUND(E17*H17,2)</f>
        <v>9969.8700000000008</v>
      </c>
      <c r="J17" s="186">
        <v>277</v>
      </c>
      <c r="K17" s="187">
        <f>ROUND(E17*J17,2)</f>
        <v>1196.56</v>
      </c>
      <c r="L17" s="187">
        <v>21</v>
      </c>
      <c r="M17" s="187">
        <f>G17*(1+L17/100)</f>
        <v>0</v>
      </c>
      <c r="N17" s="187">
        <v>2.5249999999999999</v>
      </c>
      <c r="O17" s="187">
        <f>ROUND(E17*N17,2)</f>
        <v>10.91</v>
      </c>
      <c r="P17" s="187">
        <v>0</v>
      </c>
      <c r="Q17" s="187">
        <f>ROUND(E17*P17,2)</f>
        <v>0</v>
      </c>
      <c r="R17" s="188" t="s">
        <v>126</v>
      </c>
      <c r="S17" s="187" t="s">
        <v>112</v>
      </c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 t="s">
        <v>113</v>
      </c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outlineLevel="1">
      <c r="A18" s="164"/>
      <c r="B18" s="175"/>
      <c r="C18" s="201" t="s">
        <v>127</v>
      </c>
      <c r="D18" s="178"/>
      <c r="E18" s="182">
        <v>4.3197000000000001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8"/>
      <c r="S18" s="187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 t="s">
        <v>115</v>
      </c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ht="22.5" outlineLevel="1">
      <c r="A19" s="164">
        <v>6</v>
      </c>
      <c r="B19" s="175" t="s">
        <v>128</v>
      </c>
      <c r="C19" s="200" t="s">
        <v>129</v>
      </c>
      <c r="D19" s="177" t="s">
        <v>130</v>
      </c>
      <c r="E19" s="181">
        <v>1.71</v>
      </c>
      <c r="F19" s="186">
        <v>0</v>
      </c>
      <c r="G19" s="187">
        <f>ROUND(E19*F19,2)</f>
        <v>0</v>
      </c>
      <c r="H19" s="186">
        <v>357</v>
      </c>
      <c r="I19" s="187">
        <f>ROUND(E19*H19,2)</f>
        <v>610.47</v>
      </c>
      <c r="J19" s="186">
        <v>206</v>
      </c>
      <c r="K19" s="187">
        <f>ROUND(E19*J19,2)</f>
        <v>352.26</v>
      </c>
      <c r="L19" s="187">
        <v>21</v>
      </c>
      <c r="M19" s="187">
        <f>G19*(1+L19/100)</f>
        <v>0</v>
      </c>
      <c r="N19" s="187">
        <v>3.6400000000000002E-2</v>
      </c>
      <c r="O19" s="187">
        <f>ROUND(E19*N19,2)</f>
        <v>0.06</v>
      </c>
      <c r="P19" s="187">
        <v>0</v>
      </c>
      <c r="Q19" s="187">
        <f>ROUND(E19*P19,2)</f>
        <v>0</v>
      </c>
      <c r="R19" s="188" t="s">
        <v>126</v>
      </c>
      <c r="S19" s="187" t="s">
        <v>112</v>
      </c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 t="s">
        <v>113</v>
      </c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outlineLevel="1">
      <c r="A20" s="164"/>
      <c r="B20" s="175"/>
      <c r="C20" s="201" t="s">
        <v>131</v>
      </c>
      <c r="D20" s="178"/>
      <c r="E20" s="182">
        <v>1.71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8"/>
      <c r="S20" s="187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 t="s">
        <v>115</v>
      </c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>
      <c r="A21" s="164">
        <v>7</v>
      </c>
      <c r="B21" s="175" t="s">
        <v>132</v>
      </c>
      <c r="C21" s="200" t="s">
        <v>133</v>
      </c>
      <c r="D21" s="177" t="s">
        <v>130</v>
      </c>
      <c r="E21" s="181">
        <v>1.71</v>
      </c>
      <c r="F21" s="186">
        <v>0</v>
      </c>
      <c r="G21" s="187">
        <f>ROUND(E21*F21,2)</f>
        <v>0</v>
      </c>
      <c r="H21" s="186">
        <v>0</v>
      </c>
      <c r="I21" s="187">
        <f>ROUND(E21*H21,2)</f>
        <v>0</v>
      </c>
      <c r="J21" s="186">
        <v>123.5</v>
      </c>
      <c r="K21" s="187">
        <f>ROUND(E21*J21,2)</f>
        <v>211.19</v>
      </c>
      <c r="L21" s="187">
        <v>21</v>
      </c>
      <c r="M21" s="187">
        <f>G21*(1+L21/100)</f>
        <v>0</v>
      </c>
      <c r="N21" s="187">
        <v>0</v>
      </c>
      <c r="O21" s="187">
        <f>ROUND(E21*N21,2)</f>
        <v>0</v>
      </c>
      <c r="P21" s="187">
        <v>0</v>
      </c>
      <c r="Q21" s="187">
        <f>ROUND(E21*P21,2)</f>
        <v>0</v>
      </c>
      <c r="R21" s="188" t="s">
        <v>126</v>
      </c>
      <c r="S21" s="187" t="s">
        <v>112</v>
      </c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 t="s">
        <v>113</v>
      </c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>
      <c r="A22" s="164"/>
      <c r="B22" s="175"/>
      <c r="C22" s="379" t="s">
        <v>134</v>
      </c>
      <c r="D22" s="380"/>
      <c r="E22" s="381"/>
      <c r="F22" s="382"/>
      <c r="G22" s="383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8"/>
      <c r="S22" s="187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 t="s">
        <v>135</v>
      </c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72" t="str">
        <f>C22</f>
        <v>Včetně očištění, vytřídění a uložení bednícího materiálu.</v>
      </c>
      <c r="BB22" s="163"/>
      <c r="BC22" s="163"/>
      <c r="BD22" s="163"/>
      <c r="BE22" s="163"/>
      <c r="BF22" s="163"/>
      <c r="BG22" s="163"/>
      <c r="BH22" s="163"/>
    </row>
    <row r="23" spans="1:60" outlineLevel="1">
      <c r="A23" s="164">
        <v>8</v>
      </c>
      <c r="B23" s="175" t="s">
        <v>136</v>
      </c>
      <c r="C23" s="200" t="s">
        <v>137</v>
      </c>
      <c r="D23" s="177" t="s">
        <v>130</v>
      </c>
      <c r="E23" s="181">
        <v>3.74</v>
      </c>
      <c r="F23" s="186">
        <v>0</v>
      </c>
      <c r="G23" s="187">
        <f>ROUND(E23*F23,2)</f>
        <v>0</v>
      </c>
      <c r="H23" s="186">
        <v>5.01</v>
      </c>
      <c r="I23" s="187">
        <f>ROUND(E23*H23,2)</f>
        <v>18.739999999999998</v>
      </c>
      <c r="J23" s="186">
        <v>76.09</v>
      </c>
      <c r="K23" s="187">
        <f>ROUND(E23*J23,2)</f>
        <v>284.58</v>
      </c>
      <c r="L23" s="187">
        <v>21</v>
      </c>
      <c r="M23" s="187">
        <f>G23*(1+L23/100)</f>
        <v>0</v>
      </c>
      <c r="N23" s="187">
        <v>2.3000000000000001E-4</v>
      </c>
      <c r="O23" s="187">
        <f>ROUND(E23*N23,2)</f>
        <v>0</v>
      </c>
      <c r="P23" s="187">
        <v>0</v>
      </c>
      <c r="Q23" s="187">
        <f>ROUND(E23*P23,2)</f>
        <v>0</v>
      </c>
      <c r="R23" s="188" t="s">
        <v>138</v>
      </c>
      <c r="S23" s="187" t="s">
        <v>112</v>
      </c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 t="s">
        <v>113</v>
      </c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>
      <c r="A24" s="164"/>
      <c r="B24" s="175"/>
      <c r="C24" s="201" t="s">
        <v>139</v>
      </c>
      <c r="D24" s="178"/>
      <c r="E24" s="182">
        <v>3.74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8"/>
      <c r="S24" s="187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 t="s">
        <v>115</v>
      </c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ht="22.5" outlineLevel="1">
      <c r="A25" s="164">
        <v>9</v>
      </c>
      <c r="B25" s="175" t="s">
        <v>140</v>
      </c>
      <c r="C25" s="200" t="s">
        <v>141</v>
      </c>
      <c r="D25" s="177" t="s">
        <v>130</v>
      </c>
      <c r="E25" s="181">
        <v>4.5</v>
      </c>
      <c r="F25" s="186">
        <v>0</v>
      </c>
      <c r="G25" s="187">
        <f>ROUND(E25*F25,2)</f>
        <v>0</v>
      </c>
      <c r="H25" s="186">
        <v>146.5</v>
      </c>
      <c r="I25" s="187">
        <f>ROUND(E25*H25,2)</f>
        <v>659.25</v>
      </c>
      <c r="J25" s="186">
        <v>0</v>
      </c>
      <c r="K25" s="187">
        <f>ROUND(E25*J25,2)</f>
        <v>0</v>
      </c>
      <c r="L25" s="187">
        <v>21</v>
      </c>
      <c r="M25" s="187">
        <f>G25*(1+L25/100)</f>
        <v>0</v>
      </c>
      <c r="N25" s="187">
        <v>1.75E-3</v>
      </c>
      <c r="O25" s="187">
        <f>ROUND(E25*N25,2)</f>
        <v>0.01</v>
      </c>
      <c r="P25" s="187">
        <v>0</v>
      </c>
      <c r="Q25" s="187">
        <f>ROUND(E25*P25,2)</f>
        <v>0</v>
      </c>
      <c r="R25" s="188" t="s">
        <v>142</v>
      </c>
      <c r="S25" s="187" t="s">
        <v>112</v>
      </c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 t="s">
        <v>143</v>
      </c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outlineLevel="1">
      <c r="A26" s="164"/>
      <c r="B26" s="175"/>
      <c r="C26" s="201" t="s">
        <v>144</v>
      </c>
      <c r="D26" s="178"/>
      <c r="E26" s="182">
        <v>4.5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8"/>
      <c r="S26" s="187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 t="s">
        <v>115</v>
      </c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>
      <c r="A27" s="171" t="s">
        <v>106</v>
      </c>
      <c r="B27" s="176" t="s">
        <v>64</v>
      </c>
      <c r="C27" s="202" t="s">
        <v>65</v>
      </c>
      <c r="D27" s="179"/>
      <c r="E27" s="183"/>
      <c r="F27" s="189"/>
      <c r="G27" s="189">
        <f>SUM(G28:G35)</f>
        <v>0</v>
      </c>
      <c r="H27" s="189"/>
      <c r="I27" s="189">
        <f>SUM(I28:I35)</f>
        <v>176.33999999999997</v>
      </c>
      <c r="J27" s="189"/>
      <c r="K27" s="189">
        <f>SUM(K28:K35)</f>
        <v>2693.87</v>
      </c>
      <c r="L27" s="189"/>
      <c r="M27" s="189">
        <f>SUM(M28:M35)</f>
        <v>0</v>
      </c>
      <c r="N27" s="189"/>
      <c r="O27" s="189">
        <f>SUM(O28:O35)</f>
        <v>0.34</v>
      </c>
      <c r="P27" s="189"/>
      <c r="Q27" s="189">
        <f>SUM(Q28:Q35)</f>
        <v>3.86</v>
      </c>
      <c r="R27" s="190"/>
      <c r="S27" s="189"/>
      <c r="AE27" t="s">
        <v>107</v>
      </c>
    </row>
    <row r="28" spans="1:60" outlineLevel="1">
      <c r="A28" s="164">
        <v>10</v>
      </c>
      <c r="B28" s="175" t="s">
        <v>145</v>
      </c>
      <c r="C28" s="200" t="s">
        <v>146</v>
      </c>
      <c r="D28" s="177" t="s">
        <v>130</v>
      </c>
      <c r="E28" s="181">
        <v>5.8</v>
      </c>
      <c r="F28" s="186">
        <v>0</v>
      </c>
      <c r="G28" s="187">
        <f>ROUND(E28*F28,2)</f>
        <v>0</v>
      </c>
      <c r="H28" s="186">
        <v>0</v>
      </c>
      <c r="I28" s="187">
        <f>ROUND(E28*H28,2)</f>
        <v>0</v>
      </c>
      <c r="J28" s="186">
        <v>52.5</v>
      </c>
      <c r="K28" s="187">
        <f>ROUND(E28*J28,2)</f>
        <v>304.5</v>
      </c>
      <c r="L28" s="187">
        <v>21</v>
      </c>
      <c r="M28" s="187">
        <f>G28*(1+L28/100)</f>
        <v>0</v>
      </c>
      <c r="N28" s="187">
        <v>0</v>
      </c>
      <c r="O28" s="187">
        <f>ROUND(E28*N28,2)</f>
        <v>0</v>
      </c>
      <c r="P28" s="187">
        <v>0.22500000000000001</v>
      </c>
      <c r="Q28" s="187">
        <f>ROUND(E28*P28,2)</f>
        <v>1.31</v>
      </c>
      <c r="R28" s="188" t="s">
        <v>147</v>
      </c>
      <c r="S28" s="187" t="s">
        <v>112</v>
      </c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 t="s">
        <v>113</v>
      </c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outlineLevel="1">
      <c r="A29" s="164"/>
      <c r="B29" s="175"/>
      <c r="C29" s="201" t="s">
        <v>148</v>
      </c>
      <c r="D29" s="178"/>
      <c r="E29" s="182">
        <v>5.8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8"/>
      <c r="S29" s="187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 t="s">
        <v>115</v>
      </c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>
      <c r="A30" s="164">
        <v>11</v>
      </c>
      <c r="B30" s="175" t="s">
        <v>149</v>
      </c>
      <c r="C30" s="200" t="s">
        <v>150</v>
      </c>
      <c r="D30" s="177" t="s">
        <v>130</v>
      </c>
      <c r="E30" s="181">
        <v>5.8</v>
      </c>
      <c r="F30" s="186">
        <v>0</v>
      </c>
      <c r="G30" s="187">
        <f>ROUND(E30*F30,2)</f>
        <v>0</v>
      </c>
      <c r="H30" s="186">
        <v>0</v>
      </c>
      <c r="I30" s="187">
        <f>ROUND(E30*H30,2)</f>
        <v>0</v>
      </c>
      <c r="J30" s="186">
        <v>339</v>
      </c>
      <c r="K30" s="187">
        <f>ROUND(E30*J30,2)</f>
        <v>1966.2</v>
      </c>
      <c r="L30" s="187">
        <v>21</v>
      </c>
      <c r="M30" s="187">
        <f>G30*(1+L30/100)</f>
        <v>0</v>
      </c>
      <c r="N30" s="187">
        <v>0</v>
      </c>
      <c r="O30" s="187">
        <f>ROUND(E30*N30,2)</f>
        <v>0</v>
      </c>
      <c r="P30" s="187">
        <v>0.44</v>
      </c>
      <c r="Q30" s="187">
        <f>ROUND(E30*P30,2)</f>
        <v>2.5499999999999998</v>
      </c>
      <c r="R30" s="188" t="s">
        <v>147</v>
      </c>
      <c r="S30" s="187" t="s">
        <v>112</v>
      </c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 t="s">
        <v>113</v>
      </c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outlineLevel="1">
      <c r="A31" s="164"/>
      <c r="B31" s="175"/>
      <c r="C31" s="201" t="s">
        <v>148</v>
      </c>
      <c r="D31" s="178"/>
      <c r="E31" s="182">
        <v>5.8</v>
      </c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8"/>
      <c r="S31" s="187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 t="s">
        <v>115</v>
      </c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outlineLevel="1">
      <c r="A32" s="164">
        <v>12</v>
      </c>
      <c r="B32" s="175" t="s">
        <v>151</v>
      </c>
      <c r="C32" s="200" t="s">
        <v>152</v>
      </c>
      <c r="D32" s="177" t="s">
        <v>130</v>
      </c>
      <c r="E32" s="181">
        <v>1.89</v>
      </c>
      <c r="F32" s="186">
        <v>0</v>
      </c>
      <c r="G32" s="187">
        <f>ROUND(E32*F32,2)</f>
        <v>0</v>
      </c>
      <c r="H32" s="186">
        <v>54.3</v>
      </c>
      <c r="I32" s="187">
        <f>ROUND(E32*H32,2)</f>
        <v>102.63</v>
      </c>
      <c r="J32" s="186">
        <v>7.9</v>
      </c>
      <c r="K32" s="187">
        <f>ROUND(E32*J32,2)</f>
        <v>14.93</v>
      </c>
      <c r="L32" s="187">
        <v>21</v>
      </c>
      <c r="M32" s="187">
        <f>G32*(1+L32/100)</f>
        <v>0</v>
      </c>
      <c r="N32" s="187">
        <v>0.10605000000000001</v>
      </c>
      <c r="O32" s="187">
        <f>ROUND(E32*N32,2)</f>
        <v>0.2</v>
      </c>
      <c r="P32" s="187">
        <v>0</v>
      </c>
      <c r="Q32" s="187">
        <f>ROUND(E32*P32,2)</f>
        <v>0</v>
      </c>
      <c r="R32" s="188" t="s">
        <v>147</v>
      </c>
      <c r="S32" s="187" t="s">
        <v>112</v>
      </c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 t="s">
        <v>113</v>
      </c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outlineLevel="1">
      <c r="A33" s="164"/>
      <c r="B33" s="175"/>
      <c r="C33" s="201" t="s">
        <v>153</v>
      </c>
      <c r="D33" s="178"/>
      <c r="E33" s="182">
        <v>1.89</v>
      </c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8"/>
      <c r="S33" s="187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 t="s">
        <v>115</v>
      </c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outlineLevel="1">
      <c r="A34" s="164">
        <v>13</v>
      </c>
      <c r="B34" s="175" t="s">
        <v>154</v>
      </c>
      <c r="C34" s="200" t="s">
        <v>155</v>
      </c>
      <c r="D34" s="177" t="s">
        <v>130</v>
      </c>
      <c r="E34" s="181">
        <v>1.89</v>
      </c>
      <c r="F34" s="186">
        <v>0</v>
      </c>
      <c r="G34" s="187">
        <f>ROUND(E34*F34,2)</f>
        <v>0</v>
      </c>
      <c r="H34" s="186">
        <v>39</v>
      </c>
      <c r="I34" s="187">
        <f>ROUND(E34*H34,2)</f>
        <v>73.709999999999994</v>
      </c>
      <c r="J34" s="186">
        <v>216</v>
      </c>
      <c r="K34" s="187">
        <f>ROUND(E34*J34,2)</f>
        <v>408.24</v>
      </c>
      <c r="L34" s="187">
        <v>21</v>
      </c>
      <c r="M34" s="187">
        <f>G34*(1+L34/100)</f>
        <v>0</v>
      </c>
      <c r="N34" s="187">
        <v>7.3899999999999993E-2</v>
      </c>
      <c r="O34" s="187">
        <f>ROUND(E34*N34,2)</f>
        <v>0.14000000000000001</v>
      </c>
      <c r="P34" s="187">
        <v>0</v>
      </c>
      <c r="Q34" s="187">
        <f>ROUND(E34*P34,2)</f>
        <v>0</v>
      </c>
      <c r="R34" s="188" t="s">
        <v>147</v>
      </c>
      <c r="S34" s="187" t="s">
        <v>112</v>
      </c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 t="s">
        <v>113</v>
      </c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outlineLevel="1">
      <c r="A35" s="164"/>
      <c r="B35" s="175"/>
      <c r="C35" s="201" t="s">
        <v>153</v>
      </c>
      <c r="D35" s="178"/>
      <c r="E35" s="182">
        <v>1.89</v>
      </c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8"/>
      <c r="S35" s="187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 t="s">
        <v>115</v>
      </c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>
      <c r="A36" s="171" t="s">
        <v>106</v>
      </c>
      <c r="B36" s="176" t="s">
        <v>66</v>
      </c>
      <c r="C36" s="202" t="s">
        <v>67</v>
      </c>
      <c r="D36" s="179"/>
      <c r="E36" s="183"/>
      <c r="F36" s="189"/>
      <c r="G36" s="189">
        <f>SUM(G37:G40)</f>
        <v>0</v>
      </c>
      <c r="H36" s="189"/>
      <c r="I36" s="189">
        <f>SUM(I37:I40)</f>
        <v>18.18</v>
      </c>
      <c r="J36" s="189"/>
      <c r="K36" s="189">
        <f>SUM(K37:K40)</f>
        <v>1143.8499999999999</v>
      </c>
      <c r="L36" s="189"/>
      <c r="M36" s="189">
        <f>SUM(M37:M40)</f>
        <v>0</v>
      </c>
      <c r="N36" s="189"/>
      <c r="O36" s="189">
        <f>SUM(O37:O40)</f>
        <v>0.01</v>
      </c>
      <c r="P36" s="189"/>
      <c r="Q36" s="189">
        <f>SUM(Q37:Q40)</f>
        <v>0</v>
      </c>
      <c r="R36" s="190"/>
      <c r="S36" s="189"/>
      <c r="AE36" t="s">
        <v>107</v>
      </c>
    </row>
    <row r="37" spans="1:60" outlineLevel="1">
      <c r="A37" s="164">
        <v>14</v>
      </c>
      <c r="B37" s="175" t="s">
        <v>156</v>
      </c>
      <c r="C37" s="200" t="s">
        <v>157</v>
      </c>
      <c r="D37" s="177" t="s">
        <v>130</v>
      </c>
      <c r="E37" s="181">
        <v>4.8600000000000003</v>
      </c>
      <c r="F37" s="186">
        <v>0</v>
      </c>
      <c r="G37" s="187">
        <f>ROUND(E37*F37,2)</f>
        <v>0</v>
      </c>
      <c r="H37" s="186">
        <v>3.74</v>
      </c>
      <c r="I37" s="187">
        <f>ROUND(E37*H37,2)</f>
        <v>18.18</v>
      </c>
      <c r="J37" s="186">
        <v>148.26</v>
      </c>
      <c r="K37" s="187">
        <f>ROUND(E37*J37,2)</f>
        <v>720.54</v>
      </c>
      <c r="L37" s="187">
        <v>21</v>
      </c>
      <c r="M37" s="187">
        <f>G37*(1+L37/100)</f>
        <v>0</v>
      </c>
      <c r="N37" s="187">
        <v>2.5100000000000001E-3</v>
      </c>
      <c r="O37" s="187">
        <f>ROUND(E37*N37,2)</f>
        <v>0.01</v>
      </c>
      <c r="P37" s="187">
        <v>0</v>
      </c>
      <c r="Q37" s="187">
        <f>ROUND(E37*P37,2)</f>
        <v>0</v>
      </c>
      <c r="R37" s="188" t="s">
        <v>126</v>
      </c>
      <c r="S37" s="187" t="s">
        <v>112</v>
      </c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 t="s">
        <v>113</v>
      </c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outlineLevel="1">
      <c r="A38" s="164"/>
      <c r="B38" s="175"/>
      <c r="C38" s="201" t="s">
        <v>158</v>
      </c>
      <c r="D38" s="178"/>
      <c r="E38" s="182">
        <v>4.8600000000000003</v>
      </c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8"/>
      <c r="S38" s="187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 t="s">
        <v>115</v>
      </c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outlineLevel="1">
      <c r="A39" s="164">
        <v>15</v>
      </c>
      <c r="B39" s="175" t="s">
        <v>159</v>
      </c>
      <c r="C39" s="200" t="s">
        <v>160</v>
      </c>
      <c r="D39" s="177" t="s">
        <v>130</v>
      </c>
      <c r="E39" s="181">
        <v>4.8600000000000003</v>
      </c>
      <c r="F39" s="186">
        <v>0</v>
      </c>
      <c r="G39" s="187">
        <f>ROUND(E39*F39,2)</f>
        <v>0</v>
      </c>
      <c r="H39" s="186">
        <v>0</v>
      </c>
      <c r="I39" s="187">
        <f>ROUND(E39*H39,2)</f>
        <v>0</v>
      </c>
      <c r="J39" s="186">
        <v>87.1</v>
      </c>
      <c r="K39" s="187">
        <f>ROUND(E39*J39,2)</f>
        <v>423.31</v>
      </c>
      <c r="L39" s="187">
        <v>21</v>
      </c>
      <c r="M39" s="187">
        <f>G39*(1+L39/100)</f>
        <v>0</v>
      </c>
      <c r="N39" s="187">
        <v>1.9000000000000001E-4</v>
      </c>
      <c r="O39" s="187">
        <f>ROUND(E39*N39,2)</f>
        <v>0</v>
      </c>
      <c r="P39" s="187">
        <v>0</v>
      </c>
      <c r="Q39" s="187">
        <f>ROUND(E39*P39,2)</f>
        <v>0</v>
      </c>
      <c r="R39" s="188"/>
      <c r="S39" s="187" t="s">
        <v>112</v>
      </c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 t="s">
        <v>161</v>
      </c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outlineLevel="1">
      <c r="A40" s="164"/>
      <c r="B40" s="175"/>
      <c r="C40" s="201" t="s">
        <v>158</v>
      </c>
      <c r="D40" s="178"/>
      <c r="E40" s="182">
        <v>4.8600000000000003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8"/>
      <c r="S40" s="187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 t="s">
        <v>115</v>
      </c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>
      <c r="A41" s="171" t="s">
        <v>106</v>
      </c>
      <c r="B41" s="176" t="s">
        <v>68</v>
      </c>
      <c r="C41" s="202" t="s">
        <v>69</v>
      </c>
      <c r="D41" s="179"/>
      <c r="E41" s="183"/>
      <c r="F41" s="189"/>
      <c r="G41" s="189">
        <f>SUM(G42:G42)</f>
        <v>0</v>
      </c>
      <c r="H41" s="189"/>
      <c r="I41" s="189">
        <f>SUM(I42:I42)</f>
        <v>0</v>
      </c>
      <c r="J41" s="189"/>
      <c r="K41" s="189">
        <f>SUM(K42:K42)</f>
        <v>6878.19</v>
      </c>
      <c r="L41" s="189"/>
      <c r="M41" s="189">
        <f>SUM(M42:M42)</f>
        <v>0</v>
      </c>
      <c r="N41" s="189"/>
      <c r="O41" s="189">
        <f>SUM(O42:O42)</f>
        <v>0</v>
      </c>
      <c r="P41" s="189"/>
      <c r="Q41" s="189">
        <f>SUM(Q42:Q42)</f>
        <v>0</v>
      </c>
      <c r="R41" s="190"/>
      <c r="S41" s="189"/>
      <c r="AE41" t="s">
        <v>107</v>
      </c>
    </row>
    <row r="42" spans="1:60" outlineLevel="1">
      <c r="A42" s="164">
        <v>16</v>
      </c>
      <c r="B42" s="175" t="s">
        <v>162</v>
      </c>
      <c r="C42" s="200" t="s">
        <v>163</v>
      </c>
      <c r="D42" s="177" t="s">
        <v>122</v>
      </c>
      <c r="E42" s="181">
        <v>11.33145</v>
      </c>
      <c r="F42" s="186">
        <v>0</v>
      </c>
      <c r="G42" s="187">
        <f>ROUND(E42*F42,2)</f>
        <v>0</v>
      </c>
      <c r="H42" s="186">
        <v>0</v>
      </c>
      <c r="I42" s="187">
        <f>ROUND(E42*H42,2)</f>
        <v>0</v>
      </c>
      <c r="J42" s="186">
        <v>607</v>
      </c>
      <c r="K42" s="187">
        <f>ROUND(E42*J42,2)</f>
        <v>6878.19</v>
      </c>
      <c r="L42" s="187">
        <v>21</v>
      </c>
      <c r="M42" s="187">
        <f>G42*(1+L42/100)</f>
        <v>0</v>
      </c>
      <c r="N42" s="187">
        <v>0</v>
      </c>
      <c r="O42" s="187">
        <f>ROUND(E42*N42,2)</f>
        <v>0</v>
      </c>
      <c r="P42" s="187">
        <v>0</v>
      </c>
      <c r="Q42" s="187">
        <f>ROUND(E42*P42,2)</f>
        <v>0</v>
      </c>
      <c r="R42" s="188" t="s">
        <v>164</v>
      </c>
      <c r="S42" s="187" t="s">
        <v>112</v>
      </c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 t="s">
        <v>165</v>
      </c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>
      <c r="A43" s="171" t="s">
        <v>106</v>
      </c>
      <c r="B43" s="176" t="s">
        <v>70</v>
      </c>
      <c r="C43" s="202" t="s">
        <v>71</v>
      </c>
      <c r="D43" s="179"/>
      <c r="E43" s="183"/>
      <c r="F43" s="189"/>
      <c r="G43" s="189">
        <f>SUM(G44:G53)</f>
        <v>0</v>
      </c>
      <c r="H43" s="189"/>
      <c r="I43" s="189">
        <f>SUM(I44:I53)</f>
        <v>4424.4800000000005</v>
      </c>
      <c r="J43" s="189"/>
      <c r="K43" s="189">
        <f>SUM(K44:K53)</f>
        <v>4007.4999999999995</v>
      </c>
      <c r="L43" s="189"/>
      <c r="M43" s="189">
        <f>SUM(M44:M53)</f>
        <v>0</v>
      </c>
      <c r="N43" s="189"/>
      <c r="O43" s="189">
        <f>SUM(O44:O53)</f>
        <v>0.05</v>
      </c>
      <c r="P43" s="189"/>
      <c r="Q43" s="189">
        <f>SUM(Q44:Q53)</f>
        <v>0</v>
      </c>
      <c r="R43" s="190"/>
      <c r="S43" s="189"/>
      <c r="AE43" t="s">
        <v>107</v>
      </c>
    </row>
    <row r="44" spans="1:60" outlineLevel="1">
      <c r="A44" s="164">
        <v>17</v>
      </c>
      <c r="B44" s="175" t="s">
        <v>166</v>
      </c>
      <c r="C44" s="200" t="s">
        <v>167</v>
      </c>
      <c r="D44" s="177" t="s">
        <v>130</v>
      </c>
      <c r="E44" s="181">
        <v>13.824</v>
      </c>
      <c r="F44" s="186">
        <v>0</v>
      </c>
      <c r="G44" s="187">
        <f>ROUND(E44*F44,2)</f>
        <v>0</v>
      </c>
      <c r="H44" s="186">
        <v>32.9</v>
      </c>
      <c r="I44" s="187">
        <f>ROUND(E44*H44,2)</f>
        <v>454.81</v>
      </c>
      <c r="J44" s="186">
        <v>133.6</v>
      </c>
      <c r="K44" s="187">
        <f>ROUND(E44*J44,2)</f>
        <v>1846.89</v>
      </c>
      <c r="L44" s="187">
        <v>21</v>
      </c>
      <c r="M44" s="187">
        <f>G44*(1+L44/100)</f>
        <v>0</v>
      </c>
      <c r="N44" s="187">
        <v>3.0000000000000001E-3</v>
      </c>
      <c r="O44" s="187">
        <f>ROUND(E44*N44,2)</f>
        <v>0.04</v>
      </c>
      <c r="P44" s="187">
        <v>0</v>
      </c>
      <c r="Q44" s="187">
        <f>ROUND(E44*P44,2)</f>
        <v>0</v>
      </c>
      <c r="R44" s="188" t="s">
        <v>138</v>
      </c>
      <c r="S44" s="187" t="s">
        <v>112</v>
      </c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 t="s">
        <v>113</v>
      </c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ht="22.5" outlineLevel="1">
      <c r="A45" s="164"/>
      <c r="B45" s="175"/>
      <c r="C45" s="379" t="s">
        <v>168</v>
      </c>
      <c r="D45" s="380"/>
      <c r="E45" s="381"/>
      <c r="F45" s="382"/>
      <c r="G45" s="383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8"/>
      <c r="S45" s="187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 t="s">
        <v>135</v>
      </c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72" t="str">
        <f>C45</f>
        <v>Očištění povrchu stěny od prachu, nařezání izolačních desek na požadovaný rozměr, nanesení lepicího tmelu, osazení desek.</v>
      </c>
      <c r="BB45" s="163"/>
      <c r="BC45" s="163"/>
      <c r="BD45" s="163"/>
      <c r="BE45" s="163"/>
      <c r="BF45" s="163"/>
      <c r="BG45" s="163"/>
      <c r="BH45" s="163"/>
    </row>
    <row r="46" spans="1:60" outlineLevel="1">
      <c r="A46" s="164"/>
      <c r="B46" s="175"/>
      <c r="C46" s="201" t="s">
        <v>169</v>
      </c>
      <c r="D46" s="178"/>
      <c r="E46" s="182">
        <v>13.824</v>
      </c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8"/>
      <c r="S46" s="187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 t="s">
        <v>115</v>
      </c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ht="22.5" outlineLevel="1">
      <c r="A47" s="164">
        <v>18</v>
      </c>
      <c r="B47" s="175" t="s">
        <v>170</v>
      </c>
      <c r="C47" s="200" t="s">
        <v>171</v>
      </c>
      <c r="D47" s="177" t="s">
        <v>130</v>
      </c>
      <c r="E47" s="181">
        <v>13.824</v>
      </c>
      <c r="F47" s="186">
        <v>0</v>
      </c>
      <c r="G47" s="187">
        <f>ROUND(E47*F47,2)</f>
        <v>0</v>
      </c>
      <c r="H47" s="186">
        <v>163.66</v>
      </c>
      <c r="I47" s="187">
        <f>ROUND(E47*H47,2)</f>
        <v>2262.44</v>
      </c>
      <c r="J47" s="186">
        <v>77.84</v>
      </c>
      <c r="K47" s="187">
        <f>ROUND(E47*J47,2)</f>
        <v>1076.06</v>
      </c>
      <c r="L47" s="187">
        <v>21</v>
      </c>
      <c r="M47" s="187">
        <f>G47*(1+L47/100)</f>
        <v>0</v>
      </c>
      <c r="N47" s="187">
        <v>2.5000000000000001E-4</v>
      </c>
      <c r="O47" s="187">
        <f>ROUND(E47*N47,2)</f>
        <v>0</v>
      </c>
      <c r="P47" s="187">
        <v>0</v>
      </c>
      <c r="Q47" s="187">
        <f>ROUND(E47*P47,2)</f>
        <v>0</v>
      </c>
      <c r="R47" s="188" t="s">
        <v>138</v>
      </c>
      <c r="S47" s="187" t="s">
        <v>112</v>
      </c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 t="s">
        <v>113</v>
      </c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outlineLevel="1">
      <c r="A48" s="164"/>
      <c r="B48" s="175"/>
      <c r="C48" s="201" t="s">
        <v>169</v>
      </c>
      <c r="D48" s="178"/>
      <c r="E48" s="182">
        <v>13.824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7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 t="s">
        <v>115</v>
      </c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ht="22.5" outlineLevel="1">
      <c r="A49" s="164">
        <v>19</v>
      </c>
      <c r="B49" s="175" t="s">
        <v>172</v>
      </c>
      <c r="C49" s="200" t="s">
        <v>173</v>
      </c>
      <c r="D49" s="177" t="s">
        <v>174</v>
      </c>
      <c r="E49" s="181">
        <v>13.82</v>
      </c>
      <c r="F49" s="186">
        <v>0</v>
      </c>
      <c r="G49" s="187">
        <f>ROUND(E49*F49,2)</f>
        <v>0</v>
      </c>
      <c r="H49" s="186">
        <v>9.1</v>
      </c>
      <c r="I49" s="187">
        <f>ROUND(E49*H49,2)</f>
        <v>125.76</v>
      </c>
      <c r="J49" s="186">
        <v>74.8</v>
      </c>
      <c r="K49" s="187">
        <f>ROUND(E49*J49,2)</f>
        <v>1033.74</v>
      </c>
      <c r="L49" s="187">
        <v>21</v>
      </c>
      <c r="M49" s="187">
        <f>G49*(1+L49/100)</f>
        <v>0</v>
      </c>
      <c r="N49" s="187">
        <v>0</v>
      </c>
      <c r="O49" s="187">
        <f>ROUND(E49*N49,2)</f>
        <v>0</v>
      </c>
      <c r="P49" s="187">
        <v>0</v>
      </c>
      <c r="Q49" s="187">
        <f>ROUND(E49*P49,2)</f>
        <v>0</v>
      </c>
      <c r="R49" s="188"/>
      <c r="S49" s="187" t="s">
        <v>175</v>
      </c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 t="s">
        <v>113</v>
      </c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outlineLevel="1">
      <c r="A50" s="164"/>
      <c r="B50" s="175"/>
      <c r="C50" s="201" t="s">
        <v>176</v>
      </c>
      <c r="D50" s="178"/>
      <c r="E50" s="182">
        <v>13.82</v>
      </c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8"/>
      <c r="S50" s="187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 t="s">
        <v>115</v>
      </c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ht="22.5" outlineLevel="1">
      <c r="A51" s="164">
        <v>20</v>
      </c>
      <c r="B51" s="175" t="s">
        <v>177</v>
      </c>
      <c r="C51" s="200" t="s">
        <v>178</v>
      </c>
      <c r="D51" s="177" t="s">
        <v>130</v>
      </c>
      <c r="E51" s="181">
        <v>15.2064</v>
      </c>
      <c r="F51" s="186">
        <v>0</v>
      </c>
      <c r="G51" s="187">
        <f>ROUND(E51*F51,2)</f>
        <v>0</v>
      </c>
      <c r="H51" s="186">
        <v>104</v>
      </c>
      <c r="I51" s="187">
        <f>ROUND(E51*H51,2)</f>
        <v>1581.47</v>
      </c>
      <c r="J51" s="186">
        <v>0</v>
      </c>
      <c r="K51" s="187">
        <f>ROUND(E51*J51,2)</f>
        <v>0</v>
      </c>
      <c r="L51" s="187">
        <v>21</v>
      </c>
      <c r="M51" s="187">
        <f>G51*(1+L51/100)</f>
        <v>0</v>
      </c>
      <c r="N51" s="187">
        <v>7.5000000000000002E-4</v>
      </c>
      <c r="O51" s="187">
        <f>ROUND(E51*N51,2)</f>
        <v>0.01</v>
      </c>
      <c r="P51" s="187">
        <v>0</v>
      </c>
      <c r="Q51" s="187">
        <f>ROUND(E51*P51,2)</f>
        <v>0</v>
      </c>
      <c r="R51" s="188" t="s">
        <v>142</v>
      </c>
      <c r="S51" s="187" t="s">
        <v>112</v>
      </c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 t="s">
        <v>143</v>
      </c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outlineLevel="1">
      <c r="A52" s="164"/>
      <c r="B52" s="175"/>
      <c r="C52" s="201" t="s">
        <v>179</v>
      </c>
      <c r="D52" s="178"/>
      <c r="E52" s="182">
        <v>15.2064</v>
      </c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8"/>
      <c r="S52" s="187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 t="s">
        <v>115</v>
      </c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outlineLevel="1">
      <c r="A53" s="164">
        <v>21</v>
      </c>
      <c r="B53" s="175" t="s">
        <v>180</v>
      </c>
      <c r="C53" s="200" t="s">
        <v>181</v>
      </c>
      <c r="D53" s="177" t="s">
        <v>122</v>
      </c>
      <c r="E53" s="181">
        <v>5.6329999999999998E-2</v>
      </c>
      <c r="F53" s="186">
        <v>0</v>
      </c>
      <c r="G53" s="187">
        <f>ROUND(E53*F53,2)</f>
        <v>0</v>
      </c>
      <c r="H53" s="186">
        <v>0</v>
      </c>
      <c r="I53" s="187">
        <f>ROUND(E53*H53,2)</f>
        <v>0</v>
      </c>
      <c r="J53" s="186">
        <v>902</v>
      </c>
      <c r="K53" s="187">
        <f>ROUND(E53*J53,2)</f>
        <v>50.81</v>
      </c>
      <c r="L53" s="187">
        <v>21</v>
      </c>
      <c r="M53" s="187">
        <f>G53*(1+L53/100)</f>
        <v>0</v>
      </c>
      <c r="N53" s="187">
        <v>0</v>
      </c>
      <c r="O53" s="187">
        <f>ROUND(E53*N53,2)</f>
        <v>0</v>
      </c>
      <c r="P53" s="187">
        <v>0</v>
      </c>
      <c r="Q53" s="187">
        <f>ROUND(E53*P53,2)</f>
        <v>0</v>
      </c>
      <c r="R53" s="188" t="s">
        <v>138</v>
      </c>
      <c r="S53" s="187" t="s">
        <v>112</v>
      </c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 t="s">
        <v>165</v>
      </c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>
      <c r="A54" s="171" t="s">
        <v>106</v>
      </c>
      <c r="B54" s="176" t="s">
        <v>72</v>
      </c>
      <c r="C54" s="202" t="s">
        <v>73</v>
      </c>
      <c r="D54" s="179"/>
      <c r="E54" s="183"/>
      <c r="F54" s="189"/>
      <c r="G54" s="189">
        <f>SUM(G55:G55)</f>
        <v>0</v>
      </c>
      <c r="H54" s="189"/>
      <c r="I54" s="189">
        <f>SUM(I55:I55)</f>
        <v>0</v>
      </c>
      <c r="J54" s="189"/>
      <c r="K54" s="189">
        <f>SUM(K55:K55)</f>
        <v>1229821</v>
      </c>
      <c r="L54" s="189"/>
      <c r="M54" s="189">
        <f>SUM(M55:M55)</f>
        <v>0</v>
      </c>
      <c r="N54" s="189"/>
      <c r="O54" s="189">
        <f>SUM(O55:O55)</f>
        <v>0</v>
      </c>
      <c r="P54" s="189"/>
      <c r="Q54" s="189">
        <f>SUM(Q55:Q55)</f>
        <v>0</v>
      </c>
      <c r="R54" s="190"/>
      <c r="S54" s="189"/>
      <c r="AE54" t="s">
        <v>107</v>
      </c>
    </row>
    <row r="55" spans="1:60" outlineLevel="1">
      <c r="A55" s="164">
        <v>22</v>
      </c>
      <c r="B55" s="175" t="s">
        <v>182</v>
      </c>
      <c r="C55" s="200" t="s">
        <v>183</v>
      </c>
      <c r="D55" s="177" t="s">
        <v>184</v>
      </c>
      <c r="E55" s="181">
        <v>1</v>
      </c>
      <c r="F55" s="186">
        <f>SUM(chlazení!E38)</f>
        <v>0</v>
      </c>
      <c r="G55" s="187">
        <f>ROUND(E55*F55,2)</f>
        <v>0</v>
      </c>
      <c r="H55" s="186">
        <v>0</v>
      </c>
      <c r="I55" s="187">
        <f>ROUND(E55*H55,2)</f>
        <v>0</v>
      </c>
      <c r="J55" s="186">
        <v>1229821</v>
      </c>
      <c r="K55" s="187">
        <f>ROUND(E55*J55,2)</f>
        <v>1229821</v>
      </c>
      <c r="L55" s="187">
        <v>21</v>
      </c>
      <c r="M55" s="187">
        <f>G55*(1+L55/100)</f>
        <v>0</v>
      </c>
      <c r="N55" s="187">
        <v>0</v>
      </c>
      <c r="O55" s="187">
        <f>ROUND(E55*N55,2)</f>
        <v>0</v>
      </c>
      <c r="P55" s="187">
        <v>0</v>
      </c>
      <c r="Q55" s="187">
        <f>ROUND(E55*P55,2)</f>
        <v>0</v>
      </c>
      <c r="R55" s="188"/>
      <c r="S55" s="187" t="s">
        <v>175</v>
      </c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 t="s">
        <v>113</v>
      </c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>
      <c r="A56" s="171" t="s">
        <v>106</v>
      </c>
      <c r="B56" s="176" t="s">
        <v>74</v>
      </c>
      <c r="C56" s="202" t="s">
        <v>75</v>
      </c>
      <c r="D56" s="179"/>
      <c r="E56" s="183"/>
      <c r="F56" s="189"/>
      <c r="G56" s="189">
        <f>SUM(G57:G61)</f>
        <v>0</v>
      </c>
      <c r="H56" s="189"/>
      <c r="I56" s="189">
        <f>SUM(I57:I61)</f>
        <v>6120.9900000000007</v>
      </c>
      <c r="J56" s="189"/>
      <c r="K56" s="189">
        <f>SUM(K57:K61)</f>
        <v>2617.44</v>
      </c>
      <c r="L56" s="189"/>
      <c r="M56" s="189">
        <f>SUM(M57:M61)</f>
        <v>0</v>
      </c>
      <c r="N56" s="189"/>
      <c r="O56" s="189">
        <f>SUM(O57:O61)</f>
        <v>0.42</v>
      </c>
      <c r="P56" s="189"/>
      <c r="Q56" s="189">
        <f>SUM(Q57:Q61)</f>
        <v>0</v>
      </c>
      <c r="R56" s="190"/>
      <c r="S56" s="189"/>
      <c r="AE56" t="s">
        <v>107</v>
      </c>
    </row>
    <row r="57" spans="1:60" outlineLevel="1">
      <c r="A57" s="164">
        <v>23</v>
      </c>
      <c r="B57" s="175" t="s">
        <v>185</v>
      </c>
      <c r="C57" s="200" t="s">
        <v>186</v>
      </c>
      <c r="D57" s="177" t="s">
        <v>130</v>
      </c>
      <c r="E57" s="181">
        <v>13.824</v>
      </c>
      <c r="F57" s="186">
        <v>0</v>
      </c>
      <c r="G57" s="187">
        <f>ROUND(E57*F57,2)</f>
        <v>0</v>
      </c>
      <c r="H57" s="186">
        <v>28.08</v>
      </c>
      <c r="I57" s="187">
        <f>ROUND(E57*H57,2)</f>
        <v>388.18</v>
      </c>
      <c r="J57" s="186">
        <v>146.41999999999999</v>
      </c>
      <c r="K57" s="187">
        <f>ROUND(E57*J57,2)</f>
        <v>2024.11</v>
      </c>
      <c r="L57" s="187">
        <v>21</v>
      </c>
      <c r="M57" s="187">
        <f>G57*(1+L57/100)</f>
        <v>0</v>
      </c>
      <c r="N57" s="187">
        <v>7.3999999999999999E-4</v>
      </c>
      <c r="O57" s="187">
        <f>ROUND(E57*N57,2)</f>
        <v>0.01</v>
      </c>
      <c r="P57" s="187">
        <v>0</v>
      </c>
      <c r="Q57" s="187">
        <f>ROUND(E57*P57,2)</f>
        <v>0</v>
      </c>
      <c r="R57" s="188" t="s">
        <v>187</v>
      </c>
      <c r="S57" s="187" t="s">
        <v>112</v>
      </c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 t="s">
        <v>113</v>
      </c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outlineLevel="1">
      <c r="A58" s="164"/>
      <c r="B58" s="175"/>
      <c r="C58" s="201" t="s">
        <v>169</v>
      </c>
      <c r="D58" s="178"/>
      <c r="E58" s="182">
        <v>13.824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8"/>
      <c r="S58" s="187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 t="s">
        <v>115</v>
      </c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outlineLevel="1">
      <c r="A59" s="164">
        <v>24</v>
      </c>
      <c r="B59" s="175" t="s">
        <v>188</v>
      </c>
      <c r="C59" s="200" t="s">
        <v>189</v>
      </c>
      <c r="D59" s="177" t="s">
        <v>130</v>
      </c>
      <c r="E59" s="181">
        <v>15.2064</v>
      </c>
      <c r="F59" s="186">
        <v>0</v>
      </c>
      <c r="G59" s="187">
        <f>ROUND(E59*F59,2)</f>
        <v>0</v>
      </c>
      <c r="H59" s="186">
        <v>377</v>
      </c>
      <c r="I59" s="187">
        <f>ROUND(E59*H59,2)</f>
        <v>5732.81</v>
      </c>
      <c r="J59" s="186">
        <v>0</v>
      </c>
      <c r="K59" s="187">
        <f>ROUND(E59*J59,2)</f>
        <v>0</v>
      </c>
      <c r="L59" s="187">
        <v>21</v>
      </c>
      <c r="M59" s="187">
        <f>G59*(1+L59/100)</f>
        <v>0</v>
      </c>
      <c r="N59" s="187">
        <v>2.7E-2</v>
      </c>
      <c r="O59" s="187">
        <f>ROUND(E59*N59,2)</f>
        <v>0.41</v>
      </c>
      <c r="P59" s="187">
        <v>0</v>
      </c>
      <c r="Q59" s="187">
        <f>ROUND(E59*P59,2)</f>
        <v>0</v>
      </c>
      <c r="R59" s="188" t="s">
        <v>142</v>
      </c>
      <c r="S59" s="187" t="s">
        <v>112</v>
      </c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 t="s">
        <v>143</v>
      </c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outlineLevel="1">
      <c r="A60" s="164"/>
      <c r="B60" s="175"/>
      <c r="C60" s="201" t="s">
        <v>179</v>
      </c>
      <c r="D60" s="178"/>
      <c r="E60" s="182">
        <v>15.2064</v>
      </c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8"/>
      <c r="S60" s="187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 t="s">
        <v>115</v>
      </c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ht="22.5" outlineLevel="1">
      <c r="A61" s="164">
        <v>25</v>
      </c>
      <c r="B61" s="175" t="s">
        <v>190</v>
      </c>
      <c r="C61" s="200" t="s">
        <v>191</v>
      </c>
      <c r="D61" s="177" t="s">
        <v>122</v>
      </c>
      <c r="E61" s="181">
        <v>0.42080000000000001</v>
      </c>
      <c r="F61" s="186">
        <v>0</v>
      </c>
      <c r="G61" s="187">
        <f>ROUND(E61*F61,2)</f>
        <v>0</v>
      </c>
      <c r="H61" s="186">
        <v>0</v>
      </c>
      <c r="I61" s="187">
        <f>ROUND(E61*H61,2)</f>
        <v>0</v>
      </c>
      <c r="J61" s="186">
        <v>1410</v>
      </c>
      <c r="K61" s="187">
        <f>ROUND(E61*J61,2)</f>
        <v>593.33000000000004</v>
      </c>
      <c r="L61" s="187">
        <v>21</v>
      </c>
      <c r="M61" s="187">
        <f>G61*(1+L61/100)</f>
        <v>0</v>
      </c>
      <c r="N61" s="187">
        <v>0</v>
      </c>
      <c r="O61" s="187">
        <f>ROUND(E61*N61,2)</f>
        <v>0</v>
      </c>
      <c r="P61" s="187">
        <v>0</v>
      </c>
      <c r="Q61" s="187">
        <f>ROUND(E61*P61,2)</f>
        <v>0</v>
      </c>
      <c r="R61" s="188" t="s">
        <v>192</v>
      </c>
      <c r="S61" s="187" t="s">
        <v>112</v>
      </c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 t="s">
        <v>165</v>
      </c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>
      <c r="A62" s="171" t="s">
        <v>106</v>
      </c>
      <c r="B62" s="176" t="s">
        <v>76</v>
      </c>
      <c r="C62" s="202" t="s">
        <v>77</v>
      </c>
      <c r="D62" s="179"/>
      <c r="E62" s="183"/>
      <c r="F62" s="189"/>
      <c r="G62" s="189">
        <f>SUM(G63:G65)</f>
        <v>0</v>
      </c>
      <c r="H62" s="189"/>
      <c r="I62" s="189">
        <f>SUM(I63:I65)</f>
        <v>975</v>
      </c>
      <c r="J62" s="189"/>
      <c r="K62" s="189">
        <f>SUM(K63:K65)</f>
        <v>555.99</v>
      </c>
      <c r="L62" s="189"/>
      <c r="M62" s="189">
        <f>SUM(M63:M65)</f>
        <v>0</v>
      </c>
      <c r="N62" s="189"/>
      <c r="O62" s="189">
        <f>SUM(O63:O65)</f>
        <v>0.01</v>
      </c>
      <c r="P62" s="189"/>
      <c r="Q62" s="189">
        <f>SUM(Q63:Q65)</f>
        <v>0</v>
      </c>
      <c r="R62" s="190"/>
      <c r="S62" s="189"/>
      <c r="AE62" t="s">
        <v>107</v>
      </c>
    </row>
    <row r="63" spans="1:60" outlineLevel="1">
      <c r="A63" s="164">
        <v>26</v>
      </c>
      <c r="B63" s="175" t="s">
        <v>193</v>
      </c>
      <c r="C63" s="200" t="s">
        <v>194</v>
      </c>
      <c r="D63" s="177" t="s">
        <v>174</v>
      </c>
      <c r="E63" s="181">
        <v>5</v>
      </c>
      <c r="F63" s="186">
        <v>0</v>
      </c>
      <c r="G63" s="187">
        <f>ROUND(E63*F63,2)</f>
        <v>0</v>
      </c>
      <c r="H63" s="186">
        <v>195</v>
      </c>
      <c r="I63" s="187">
        <f>ROUND(E63*H63,2)</f>
        <v>975</v>
      </c>
      <c r="J63" s="186">
        <v>109</v>
      </c>
      <c r="K63" s="187">
        <f>ROUND(E63*J63,2)</f>
        <v>545</v>
      </c>
      <c r="L63" s="187">
        <v>21</v>
      </c>
      <c r="M63" s="187">
        <f>G63*(1+L63/100)</f>
        <v>0</v>
      </c>
      <c r="N63" s="187">
        <v>1.16E-3</v>
      </c>
      <c r="O63" s="187">
        <f>ROUND(E63*N63,2)</f>
        <v>0.01</v>
      </c>
      <c r="P63" s="187">
        <v>0</v>
      </c>
      <c r="Q63" s="187">
        <f>ROUND(E63*P63,2)</f>
        <v>0</v>
      </c>
      <c r="R63" s="188" t="s">
        <v>195</v>
      </c>
      <c r="S63" s="187" t="s">
        <v>112</v>
      </c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 t="s">
        <v>113</v>
      </c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outlineLevel="1">
      <c r="A64" s="164"/>
      <c r="B64" s="175"/>
      <c r="C64" s="201" t="s">
        <v>196</v>
      </c>
      <c r="D64" s="178"/>
      <c r="E64" s="182">
        <v>5</v>
      </c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8"/>
      <c r="S64" s="187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 t="s">
        <v>115</v>
      </c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</row>
    <row r="65" spans="1:60" outlineLevel="1">
      <c r="A65" s="164">
        <v>27</v>
      </c>
      <c r="B65" s="175" t="s">
        <v>197</v>
      </c>
      <c r="C65" s="200" t="s">
        <v>198</v>
      </c>
      <c r="D65" s="177" t="s">
        <v>122</v>
      </c>
      <c r="E65" s="181">
        <v>5.7999999999999996E-3</v>
      </c>
      <c r="F65" s="186">
        <v>0</v>
      </c>
      <c r="G65" s="187">
        <f>ROUND(E65*F65,2)</f>
        <v>0</v>
      </c>
      <c r="H65" s="186">
        <v>0</v>
      </c>
      <c r="I65" s="187">
        <f>ROUND(E65*H65,2)</f>
        <v>0</v>
      </c>
      <c r="J65" s="186">
        <v>1894</v>
      </c>
      <c r="K65" s="187">
        <f>ROUND(E65*J65,2)</f>
        <v>10.99</v>
      </c>
      <c r="L65" s="187">
        <v>21</v>
      </c>
      <c r="M65" s="187">
        <f>G65*(1+L65/100)</f>
        <v>0</v>
      </c>
      <c r="N65" s="187">
        <v>0</v>
      </c>
      <c r="O65" s="187">
        <f>ROUND(E65*N65,2)</f>
        <v>0</v>
      </c>
      <c r="P65" s="187">
        <v>0</v>
      </c>
      <c r="Q65" s="187">
        <f>ROUND(E65*P65,2)</f>
        <v>0</v>
      </c>
      <c r="R65" s="188" t="s">
        <v>195</v>
      </c>
      <c r="S65" s="187" t="s">
        <v>112</v>
      </c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 t="s">
        <v>165</v>
      </c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</row>
    <row r="66" spans="1:60">
      <c r="A66" s="171" t="s">
        <v>106</v>
      </c>
      <c r="B66" s="176" t="s">
        <v>78</v>
      </c>
      <c r="C66" s="202" t="s">
        <v>79</v>
      </c>
      <c r="D66" s="179"/>
      <c r="E66" s="183"/>
      <c r="F66" s="189"/>
      <c r="G66" s="189">
        <f>SUM(G67:G93)</f>
        <v>0</v>
      </c>
      <c r="H66" s="189"/>
      <c r="I66" s="189">
        <f>SUM(I67:I93)</f>
        <v>8391.81</v>
      </c>
      <c r="J66" s="189"/>
      <c r="K66" s="189">
        <f>SUM(K67:K93)</f>
        <v>14551.130000000001</v>
      </c>
      <c r="L66" s="189"/>
      <c r="M66" s="189">
        <f>SUM(M67:M93)</f>
        <v>0</v>
      </c>
      <c r="N66" s="189"/>
      <c r="O66" s="189">
        <f>SUM(O67:O93)</f>
        <v>0.28999999999999998</v>
      </c>
      <c r="P66" s="189"/>
      <c r="Q66" s="189">
        <f>SUM(Q67:Q93)</f>
        <v>0</v>
      </c>
      <c r="R66" s="190"/>
      <c r="S66" s="189"/>
      <c r="AE66" t="s">
        <v>107</v>
      </c>
    </row>
    <row r="67" spans="1:60" outlineLevel="1">
      <c r="A67" s="164">
        <v>28</v>
      </c>
      <c r="B67" s="175" t="s">
        <v>199</v>
      </c>
      <c r="C67" s="200" t="s">
        <v>200</v>
      </c>
      <c r="D67" s="177" t="s">
        <v>201</v>
      </c>
      <c r="E67" s="181">
        <v>266.03464000000002</v>
      </c>
      <c r="F67" s="186">
        <v>0</v>
      </c>
      <c r="G67" s="187">
        <f>ROUND(E67*F67,2)</f>
        <v>0</v>
      </c>
      <c r="H67" s="186">
        <v>5.05</v>
      </c>
      <c r="I67" s="187">
        <f>ROUND(E67*H67,2)</f>
        <v>1343.47</v>
      </c>
      <c r="J67" s="186">
        <v>24.25</v>
      </c>
      <c r="K67" s="187">
        <f>ROUND(E67*J67,2)</f>
        <v>6451.34</v>
      </c>
      <c r="L67" s="187">
        <v>21</v>
      </c>
      <c r="M67" s="187">
        <f>G67*(1+L67/100)</f>
        <v>0</v>
      </c>
      <c r="N67" s="187">
        <v>5.0000000000000002E-5</v>
      </c>
      <c r="O67" s="187">
        <f>ROUND(E67*N67,2)</f>
        <v>0.01</v>
      </c>
      <c r="P67" s="187">
        <v>0</v>
      </c>
      <c r="Q67" s="187">
        <f>ROUND(E67*P67,2)</f>
        <v>0</v>
      </c>
      <c r="R67" s="188" t="s">
        <v>202</v>
      </c>
      <c r="S67" s="187" t="s">
        <v>112</v>
      </c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 t="s">
        <v>113</v>
      </c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</row>
    <row r="68" spans="1:60" outlineLevel="1">
      <c r="A68" s="164"/>
      <c r="B68" s="175"/>
      <c r="C68" s="201" t="s">
        <v>203</v>
      </c>
      <c r="D68" s="178"/>
      <c r="E68" s="182">
        <v>40.341839999999998</v>
      </c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8"/>
      <c r="S68" s="187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 t="s">
        <v>115</v>
      </c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</row>
    <row r="69" spans="1:60" ht="33.75" outlineLevel="1">
      <c r="A69" s="164"/>
      <c r="B69" s="175"/>
      <c r="C69" s="201" t="s">
        <v>204</v>
      </c>
      <c r="D69" s="178"/>
      <c r="E69" s="182">
        <v>155.83199999999999</v>
      </c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8"/>
      <c r="S69" s="187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 t="s">
        <v>115</v>
      </c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</row>
    <row r="70" spans="1:60" ht="22.5" outlineLevel="1">
      <c r="A70" s="164"/>
      <c r="B70" s="175"/>
      <c r="C70" s="201" t="s">
        <v>205</v>
      </c>
      <c r="D70" s="178"/>
      <c r="E70" s="182">
        <v>62.936799999999998</v>
      </c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8"/>
      <c r="S70" s="187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 t="s">
        <v>115</v>
      </c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</row>
    <row r="71" spans="1:60" outlineLevel="1">
      <c r="A71" s="164"/>
      <c r="B71" s="175"/>
      <c r="C71" s="201" t="s">
        <v>206</v>
      </c>
      <c r="D71" s="178"/>
      <c r="E71" s="182">
        <v>1.5720000000000001</v>
      </c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8"/>
      <c r="S71" s="187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 t="s">
        <v>115</v>
      </c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ht="22.5" outlineLevel="1">
      <c r="A72" s="164"/>
      <c r="B72" s="175"/>
      <c r="C72" s="201" t="s">
        <v>207</v>
      </c>
      <c r="D72" s="178"/>
      <c r="E72" s="182">
        <v>2.3519999999999999</v>
      </c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8"/>
      <c r="S72" s="187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 t="s">
        <v>115</v>
      </c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</row>
    <row r="73" spans="1:60" outlineLevel="1">
      <c r="A73" s="164"/>
      <c r="B73" s="175"/>
      <c r="C73" s="201" t="s">
        <v>208</v>
      </c>
      <c r="D73" s="178"/>
      <c r="E73" s="182">
        <v>3</v>
      </c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  <c r="S73" s="187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 t="s">
        <v>115</v>
      </c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</row>
    <row r="74" spans="1:60" outlineLevel="1">
      <c r="A74" s="164">
        <v>29</v>
      </c>
      <c r="B74" s="175" t="s">
        <v>209</v>
      </c>
      <c r="C74" s="200" t="s">
        <v>210</v>
      </c>
      <c r="D74" s="177" t="s">
        <v>201</v>
      </c>
      <c r="E74" s="181">
        <v>266.03464000000002</v>
      </c>
      <c r="F74" s="186">
        <v>0</v>
      </c>
      <c r="G74" s="187">
        <f>ROUND(E74*F74,2)</f>
        <v>0</v>
      </c>
      <c r="H74" s="186">
        <v>0</v>
      </c>
      <c r="I74" s="187">
        <f>ROUND(E74*H74,2)</f>
        <v>0</v>
      </c>
      <c r="J74" s="186">
        <v>29</v>
      </c>
      <c r="K74" s="187">
        <f>ROUND(E74*J74,2)</f>
        <v>7715</v>
      </c>
      <c r="L74" s="187">
        <v>21</v>
      </c>
      <c r="M74" s="187">
        <f>G74*(1+L74/100)</f>
        <v>0</v>
      </c>
      <c r="N74" s="187">
        <v>0</v>
      </c>
      <c r="O74" s="187">
        <f>ROUND(E74*N74,2)</f>
        <v>0</v>
      </c>
      <c r="P74" s="187">
        <v>0</v>
      </c>
      <c r="Q74" s="187">
        <f>ROUND(E74*P74,2)</f>
        <v>0</v>
      </c>
      <c r="R74" s="188"/>
      <c r="S74" s="187" t="s">
        <v>175</v>
      </c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 t="s">
        <v>113</v>
      </c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</row>
    <row r="75" spans="1:60" outlineLevel="1">
      <c r="A75" s="164"/>
      <c r="B75" s="175"/>
      <c r="C75" s="379" t="s">
        <v>211</v>
      </c>
      <c r="D75" s="380"/>
      <c r="E75" s="381"/>
      <c r="F75" s="382"/>
      <c r="G75" s="383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8"/>
      <c r="S75" s="187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 t="s">
        <v>135</v>
      </c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72" t="str">
        <f>C75</f>
        <v>Včetně přepravy materiálu.</v>
      </c>
      <c r="BB75" s="163"/>
      <c r="BC75" s="163"/>
      <c r="BD75" s="163"/>
      <c r="BE75" s="163"/>
      <c r="BF75" s="163"/>
      <c r="BG75" s="163"/>
      <c r="BH75" s="163"/>
    </row>
    <row r="76" spans="1:60" outlineLevel="1">
      <c r="A76" s="164"/>
      <c r="B76" s="175"/>
      <c r="C76" s="201" t="s">
        <v>203</v>
      </c>
      <c r="D76" s="178"/>
      <c r="E76" s="182">
        <v>40.341839999999998</v>
      </c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8"/>
      <c r="S76" s="187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 t="s">
        <v>115</v>
      </c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</row>
    <row r="77" spans="1:60" ht="33.75" outlineLevel="1">
      <c r="A77" s="164"/>
      <c r="B77" s="175"/>
      <c r="C77" s="201" t="s">
        <v>204</v>
      </c>
      <c r="D77" s="178"/>
      <c r="E77" s="182">
        <v>155.83199999999999</v>
      </c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8"/>
      <c r="S77" s="187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 t="s">
        <v>115</v>
      </c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</row>
    <row r="78" spans="1:60" ht="22.5" outlineLevel="1">
      <c r="A78" s="164"/>
      <c r="B78" s="175"/>
      <c r="C78" s="201" t="s">
        <v>205</v>
      </c>
      <c r="D78" s="178"/>
      <c r="E78" s="182">
        <v>62.936799999999998</v>
      </c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8"/>
      <c r="S78" s="187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 t="s">
        <v>115</v>
      </c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</row>
    <row r="79" spans="1:60" outlineLevel="1">
      <c r="A79" s="164"/>
      <c r="B79" s="175"/>
      <c r="C79" s="201" t="s">
        <v>206</v>
      </c>
      <c r="D79" s="178"/>
      <c r="E79" s="182">
        <v>1.5720000000000001</v>
      </c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8"/>
      <c r="S79" s="187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 t="s">
        <v>115</v>
      </c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</row>
    <row r="80" spans="1:60" ht="22.5" outlineLevel="1">
      <c r="A80" s="164"/>
      <c r="B80" s="175"/>
      <c r="C80" s="201" t="s">
        <v>207</v>
      </c>
      <c r="D80" s="178"/>
      <c r="E80" s="182">
        <v>2.3519999999999999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8"/>
      <c r="S80" s="187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 t="s">
        <v>115</v>
      </c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</row>
    <row r="81" spans="1:60" outlineLevel="1">
      <c r="A81" s="164"/>
      <c r="B81" s="175"/>
      <c r="C81" s="201" t="s">
        <v>208</v>
      </c>
      <c r="D81" s="178"/>
      <c r="E81" s="182">
        <v>3</v>
      </c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8"/>
      <c r="S81" s="187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 t="s">
        <v>115</v>
      </c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</row>
    <row r="82" spans="1:60" outlineLevel="1">
      <c r="A82" s="164">
        <v>30</v>
      </c>
      <c r="B82" s="175" t="s">
        <v>212</v>
      </c>
      <c r="C82" s="200" t="s">
        <v>213</v>
      </c>
      <c r="D82" s="177" t="s">
        <v>122</v>
      </c>
      <c r="E82" s="181">
        <v>2.5400000000000002E-3</v>
      </c>
      <c r="F82" s="186">
        <v>0</v>
      </c>
      <c r="G82" s="187">
        <f>ROUND(E82*F82,2)</f>
        <v>0</v>
      </c>
      <c r="H82" s="186">
        <v>19630</v>
      </c>
      <c r="I82" s="187">
        <f>ROUND(E82*H82,2)</f>
        <v>49.86</v>
      </c>
      <c r="J82" s="186">
        <v>0</v>
      </c>
      <c r="K82" s="187">
        <f>ROUND(E82*J82,2)</f>
        <v>0</v>
      </c>
      <c r="L82" s="187">
        <v>21</v>
      </c>
      <c r="M82" s="187">
        <f>G82*(1+L82/100)</f>
        <v>0</v>
      </c>
      <c r="N82" s="187">
        <v>1</v>
      </c>
      <c r="O82" s="187">
        <f>ROUND(E82*N82,2)</f>
        <v>0</v>
      </c>
      <c r="P82" s="187">
        <v>0</v>
      </c>
      <c r="Q82" s="187">
        <f>ROUND(E82*P82,2)</f>
        <v>0</v>
      </c>
      <c r="R82" s="188" t="s">
        <v>142</v>
      </c>
      <c r="S82" s="187" t="s">
        <v>112</v>
      </c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 t="s">
        <v>143</v>
      </c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</row>
    <row r="83" spans="1:60" ht="22.5" outlineLevel="1">
      <c r="A83" s="164"/>
      <c r="B83" s="175"/>
      <c r="C83" s="201" t="s">
        <v>214</v>
      </c>
      <c r="D83" s="178"/>
      <c r="E83" s="182">
        <v>2.5400000000000002E-3</v>
      </c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8"/>
      <c r="S83" s="187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 t="s">
        <v>115</v>
      </c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</row>
    <row r="84" spans="1:60" outlineLevel="1">
      <c r="A84" s="164">
        <v>31</v>
      </c>
      <c r="B84" s="175" t="s">
        <v>215</v>
      </c>
      <c r="C84" s="200" t="s">
        <v>216</v>
      </c>
      <c r="D84" s="177" t="s">
        <v>122</v>
      </c>
      <c r="E84" s="181">
        <v>1.6999999999999999E-3</v>
      </c>
      <c r="F84" s="186">
        <v>0</v>
      </c>
      <c r="G84" s="187">
        <f>ROUND(E84*F84,2)</f>
        <v>0</v>
      </c>
      <c r="H84" s="186">
        <v>19000</v>
      </c>
      <c r="I84" s="187">
        <f>ROUND(E84*H84,2)</f>
        <v>32.299999999999997</v>
      </c>
      <c r="J84" s="186">
        <v>0</v>
      </c>
      <c r="K84" s="187">
        <f>ROUND(E84*J84,2)</f>
        <v>0</v>
      </c>
      <c r="L84" s="187">
        <v>21</v>
      </c>
      <c r="M84" s="187">
        <f>G84*(1+L84/100)</f>
        <v>0</v>
      </c>
      <c r="N84" s="187">
        <v>1</v>
      </c>
      <c r="O84" s="187">
        <f>ROUND(E84*N84,2)</f>
        <v>0</v>
      </c>
      <c r="P84" s="187">
        <v>0</v>
      </c>
      <c r="Q84" s="187">
        <f>ROUND(E84*P84,2)</f>
        <v>0</v>
      </c>
      <c r="R84" s="188" t="s">
        <v>142</v>
      </c>
      <c r="S84" s="187" t="s">
        <v>112</v>
      </c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 t="s">
        <v>143</v>
      </c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</row>
    <row r="85" spans="1:60" outlineLevel="1">
      <c r="A85" s="164"/>
      <c r="B85" s="175"/>
      <c r="C85" s="201" t="s">
        <v>217</v>
      </c>
      <c r="D85" s="178"/>
      <c r="E85" s="182">
        <v>1.6999999999999999E-3</v>
      </c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8"/>
      <c r="S85" s="187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 t="s">
        <v>115</v>
      </c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</row>
    <row r="86" spans="1:60" outlineLevel="1">
      <c r="A86" s="164">
        <v>32</v>
      </c>
      <c r="B86" s="175" t="s">
        <v>218</v>
      </c>
      <c r="C86" s="200" t="s">
        <v>219</v>
      </c>
      <c r="D86" s="177" t="s">
        <v>122</v>
      </c>
      <c r="E86" s="181">
        <v>0.23627000000000001</v>
      </c>
      <c r="F86" s="186">
        <v>0</v>
      </c>
      <c r="G86" s="187">
        <f>ROUND(E86*F86,2)</f>
        <v>0</v>
      </c>
      <c r="H86" s="186">
        <v>23280</v>
      </c>
      <c r="I86" s="187">
        <f>ROUND(E86*H86,2)</f>
        <v>5500.37</v>
      </c>
      <c r="J86" s="186">
        <v>0</v>
      </c>
      <c r="K86" s="187">
        <f>ROUND(E86*J86,2)</f>
        <v>0</v>
      </c>
      <c r="L86" s="187">
        <v>21</v>
      </c>
      <c r="M86" s="187">
        <f>G86*(1+L86/100)</f>
        <v>0</v>
      </c>
      <c r="N86" s="187">
        <v>1</v>
      </c>
      <c r="O86" s="187">
        <f>ROUND(E86*N86,2)</f>
        <v>0.24</v>
      </c>
      <c r="P86" s="187">
        <v>0</v>
      </c>
      <c r="Q86" s="187">
        <f>ROUND(E86*P86,2)</f>
        <v>0</v>
      </c>
      <c r="R86" s="188" t="s">
        <v>142</v>
      </c>
      <c r="S86" s="187" t="s">
        <v>112</v>
      </c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 t="s">
        <v>143</v>
      </c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</row>
    <row r="87" spans="1:60" ht="33.75" outlineLevel="1">
      <c r="A87" s="164"/>
      <c r="B87" s="175"/>
      <c r="C87" s="201" t="s">
        <v>220</v>
      </c>
      <c r="D87" s="178"/>
      <c r="E87" s="182">
        <v>0.16830000000000001</v>
      </c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8"/>
      <c r="S87" s="187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 t="s">
        <v>115</v>
      </c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</row>
    <row r="88" spans="1:60" ht="22.5" outlineLevel="1">
      <c r="A88" s="164"/>
      <c r="B88" s="175"/>
      <c r="C88" s="201" t="s">
        <v>221</v>
      </c>
      <c r="D88" s="178"/>
      <c r="E88" s="182">
        <v>6.7970000000000003E-2</v>
      </c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8"/>
      <c r="S88" s="187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 t="s">
        <v>115</v>
      </c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</row>
    <row r="89" spans="1:60" ht="22.5" outlineLevel="1">
      <c r="A89" s="164">
        <v>33</v>
      </c>
      <c r="B89" s="175" t="s">
        <v>222</v>
      </c>
      <c r="C89" s="200" t="s">
        <v>223</v>
      </c>
      <c r="D89" s="177" t="s">
        <v>122</v>
      </c>
      <c r="E89" s="181">
        <v>4.3569999999999998E-2</v>
      </c>
      <c r="F89" s="186">
        <v>0</v>
      </c>
      <c r="G89" s="187">
        <f>ROUND(E89*F89,2)</f>
        <v>0</v>
      </c>
      <c r="H89" s="186">
        <v>23280</v>
      </c>
      <c r="I89" s="187">
        <f>ROUND(E89*H89,2)</f>
        <v>1014.31</v>
      </c>
      <c r="J89" s="186">
        <v>0</v>
      </c>
      <c r="K89" s="187">
        <f>ROUND(E89*J89,2)</f>
        <v>0</v>
      </c>
      <c r="L89" s="187">
        <v>21</v>
      </c>
      <c r="M89" s="187">
        <f>G89*(1+L89/100)</f>
        <v>0</v>
      </c>
      <c r="N89" s="187">
        <v>1</v>
      </c>
      <c r="O89" s="187">
        <f>ROUND(E89*N89,2)</f>
        <v>0.04</v>
      </c>
      <c r="P89" s="187">
        <v>0</v>
      </c>
      <c r="Q89" s="187">
        <f>ROUND(E89*P89,2)</f>
        <v>0</v>
      </c>
      <c r="R89" s="188" t="s">
        <v>142</v>
      </c>
      <c r="S89" s="187" t="s">
        <v>112</v>
      </c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 t="s">
        <v>143</v>
      </c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</row>
    <row r="90" spans="1:60" ht="22.5" outlineLevel="1">
      <c r="A90" s="164"/>
      <c r="B90" s="175"/>
      <c r="C90" s="201" t="s">
        <v>224</v>
      </c>
      <c r="D90" s="178"/>
      <c r="E90" s="182">
        <v>4.3569999999999998E-2</v>
      </c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8"/>
      <c r="S90" s="187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 t="s">
        <v>115</v>
      </c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</row>
    <row r="91" spans="1:60" outlineLevel="1">
      <c r="A91" s="164">
        <v>34</v>
      </c>
      <c r="B91" s="175" t="s">
        <v>225</v>
      </c>
      <c r="C91" s="200" t="s">
        <v>226</v>
      </c>
      <c r="D91" s="177" t="s">
        <v>201</v>
      </c>
      <c r="E91" s="181">
        <v>3</v>
      </c>
      <c r="F91" s="186">
        <v>0</v>
      </c>
      <c r="G91" s="187">
        <f>ROUND(E91*F91,2)</f>
        <v>0</v>
      </c>
      <c r="H91" s="186">
        <v>150.5</v>
      </c>
      <c r="I91" s="187">
        <f>ROUND(E91*H91,2)</f>
        <v>451.5</v>
      </c>
      <c r="J91" s="186">
        <v>0</v>
      </c>
      <c r="K91" s="187">
        <f>ROUND(E91*J91,2)</f>
        <v>0</v>
      </c>
      <c r="L91" s="187">
        <v>21</v>
      </c>
      <c r="M91" s="187">
        <f>G91*(1+L91/100)</f>
        <v>0</v>
      </c>
      <c r="N91" s="187">
        <v>1E-3</v>
      </c>
      <c r="O91" s="187">
        <f>ROUND(E91*N91,2)</f>
        <v>0</v>
      </c>
      <c r="P91" s="187">
        <v>0</v>
      </c>
      <c r="Q91" s="187">
        <f>ROUND(E91*P91,2)</f>
        <v>0</v>
      </c>
      <c r="R91" s="188" t="s">
        <v>142</v>
      </c>
      <c r="S91" s="187" t="s">
        <v>112</v>
      </c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 t="s">
        <v>143</v>
      </c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</row>
    <row r="92" spans="1:60" outlineLevel="1">
      <c r="A92" s="164"/>
      <c r="B92" s="175"/>
      <c r="C92" s="201" t="s">
        <v>227</v>
      </c>
      <c r="D92" s="178"/>
      <c r="E92" s="182">
        <v>3</v>
      </c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8"/>
      <c r="S92" s="187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 t="s">
        <v>115</v>
      </c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</row>
    <row r="93" spans="1:60" outlineLevel="1">
      <c r="A93" s="164">
        <v>35</v>
      </c>
      <c r="B93" s="175" t="s">
        <v>228</v>
      </c>
      <c r="C93" s="200" t="s">
        <v>229</v>
      </c>
      <c r="D93" s="177" t="s">
        <v>122</v>
      </c>
      <c r="E93" s="181">
        <v>0.30037999999999998</v>
      </c>
      <c r="F93" s="186">
        <v>0</v>
      </c>
      <c r="G93" s="187">
        <f>ROUND(E93*F93,2)</f>
        <v>0</v>
      </c>
      <c r="H93" s="186">
        <v>0</v>
      </c>
      <c r="I93" s="187">
        <f>ROUND(E93*H93,2)</f>
        <v>0</v>
      </c>
      <c r="J93" s="186">
        <v>1281</v>
      </c>
      <c r="K93" s="187">
        <f>ROUND(E93*J93,2)</f>
        <v>384.79</v>
      </c>
      <c r="L93" s="187">
        <v>21</v>
      </c>
      <c r="M93" s="187">
        <f>G93*(1+L93/100)</f>
        <v>0</v>
      </c>
      <c r="N93" s="187">
        <v>0</v>
      </c>
      <c r="O93" s="187">
        <f>ROUND(E93*N93,2)</f>
        <v>0</v>
      </c>
      <c r="P93" s="187">
        <v>0</v>
      </c>
      <c r="Q93" s="187">
        <f>ROUND(E93*P93,2)</f>
        <v>0</v>
      </c>
      <c r="R93" s="188" t="s">
        <v>202</v>
      </c>
      <c r="S93" s="187" t="s">
        <v>112</v>
      </c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 t="s">
        <v>165</v>
      </c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</row>
    <row r="94" spans="1:60">
      <c r="A94" s="171" t="s">
        <v>106</v>
      </c>
      <c r="B94" s="176" t="s">
        <v>80</v>
      </c>
      <c r="C94" s="202" t="s">
        <v>81</v>
      </c>
      <c r="D94" s="179"/>
      <c r="E94" s="183"/>
      <c r="F94" s="189"/>
      <c r="G94" s="189">
        <f>SUM(G95:G99)</f>
        <v>0</v>
      </c>
      <c r="H94" s="189"/>
      <c r="I94" s="189">
        <f>SUM(I95:I99)</f>
        <v>0</v>
      </c>
      <c r="J94" s="189"/>
      <c r="K94" s="189">
        <f>SUM(K95:K99)</f>
        <v>3728.94</v>
      </c>
      <c r="L94" s="189"/>
      <c r="M94" s="189">
        <f>SUM(M95:M99)</f>
        <v>0</v>
      </c>
      <c r="N94" s="189"/>
      <c r="O94" s="189">
        <f>SUM(O95:O99)</f>
        <v>0</v>
      </c>
      <c r="P94" s="189"/>
      <c r="Q94" s="189">
        <f>SUM(Q95:Q99)</f>
        <v>0</v>
      </c>
      <c r="R94" s="190"/>
      <c r="S94" s="189"/>
      <c r="AE94" t="s">
        <v>107</v>
      </c>
    </row>
    <row r="95" spans="1:60" outlineLevel="1">
      <c r="A95" s="164">
        <v>36</v>
      </c>
      <c r="B95" s="175" t="s">
        <v>230</v>
      </c>
      <c r="C95" s="200" t="s">
        <v>231</v>
      </c>
      <c r="D95" s="177" t="s">
        <v>122</v>
      </c>
      <c r="E95" s="181">
        <v>3.8570000000000002</v>
      </c>
      <c r="F95" s="186">
        <v>0</v>
      </c>
      <c r="G95" s="187">
        <f>ROUND(E95*F95,2)</f>
        <v>0</v>
      </c>
      <c r="H95" s="186">
        <v>0</v>
      </c>
      <c r="I95" s="187">
        <f>ROUND(E95*H95,2)</f>
        <v>0</v>
      </c>
      <c r="J95" s="186">
        <v>220</v>
      </c>
      <c r="K95" s="187">
        <f>ROUND(E95*J95,2)</f>
        <v>848.54</v>
      </c>
      <c r="L95" s="187">
        <v>21</v>
      </c>
      <c r="M95" s="187">
        <f>G95*(1+L95/100)</f>
        <v>0</v>
      </c>
      <c r="N95" s="187">
        <v>0</v>
      </c>
      <c r="O95" s="187">
        <f>ROUND(E95*N95,2)</f>
        <v>0</v>
      </c>
      <c r="P95" s="187">
        <v>0</v>
      </c>
      <c r="Q95" s="187">
        <f>ROUND(E95*P95,2)</f>
        <v>0</v>
      </c>
      <c r="R95" s="188" t="s">
        <v>232</v>
      </c>
      <c r="S95" s="187" t="s">
        <v>112</v>
      </c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 t="s">
        <v>233</v>
      </c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</row>
    <row r="96" spans="1:60" outlineLevel="1">
      <c r="A96" s="164"/>
      <c r="B96" s="175"/>
      <c r="C96" s="379" t="s">
        <v>234</v>
      </c>
      <c r="D96" s="380"/>
      <c r="E96" s="381"/>
      <c r="F96" s="382"/>
      <c r="G96" s="383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8"/>
      <c r="S96" s="187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 t="s">
        <v>135</v>
      </c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72" t="str">
        <f>C96</f>
        <v>Včetně naložení na dopravní prostředek a složení na skládku, bez poplatku za skládku.</v>
      </c>
      <c r="BB96" s="163"/>
      <c r="BC96" s="163"/>
      <c r="BD96" s="163"/>
      <c r="BE96" s="163"/>
      <c r="BF96" s="163"/>
      <c r="BG96" s="163"/>
      <c r="BH96" s="163"/>
    </row>
    <row r="97" spans="1:60" outlineLevel="1">
      <c r="A97" s="164">
        <v>37</v>
      </c>
      <c r="B97" s="175" t="s">
        <v>235</v>
      </c>
      <c r="C97" s="200" t="s">
        <v>236</v>
      </c>
      <c r="D97" s="177" t="s">
        <v>122</v>
      </c>
      <c r="E97" s="181">
        <v>34.713000000000001</v>
      </c>
      <c r="F97" s="186">
        <v>0</v>
      </c>
      <c r="G97" s="187">
        <f>ROUND(E97*F97,2)</f>
        <v>0</v>
      </c>
      <c r="H97" s="186">
        <v>0</v>
      </c>
      <c r="I97" s="187">
        <f>ROUND(E97*H97,2)</f>
        <v>0</v>
      </c>
      <c r="J97" s="186">
        <v>15.7</v>
      </c>
      <c r="K97" s="187">
        <f>ROUND(E97*J97,2)</f>
        <v>544.99</v>
      </c>
      <c r="L97" s="187">
        <v>21</v>
      </c>
      <c r="M97" s="187">
        <f>G97*(1+L97/100)</f>
        <v>0</v>
      </c>
      <c r="N97" s="187">
        <v>0</v>
      </c>
      <c r="O97" s="187">
        <f>ROUND(E97*N97,2)</f>
        <v>0</v>
      </c>
      <c r="P97" s="187">
        <v>0</v>
      </c>
      <c r="Q97" s="187">
        <f>ROUND(E97*P97,2)</f>
        <v>0</v>
      </c>
      <c r="R97" s="188" t="s">
        <v>232</v>
      </c>
      <c r="S97" s="187" t="s">
        <v>112</v>
      </c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 t="s">
        <v>233</v>
      </c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</row>
    <row r="98" spans="1:60" outlineLevel="1">
      <c r="A98" s="164">
        <v>38</v>
      </c>
      <c r="B98" s="175" t="s">
        <v>237</v>
      </c>
      <c r="C98" s="200" t="s">
        <v>238</v>
      </c>
      <c r="D98" s="177" t="s">
        <v>122</v>
      </c>
      <c r="E98" s="181">
        <v>3.8570000000000002</v>
      </c>
      <c r="F98" s="186">
        <v>0</v>
      </c>
      <c r="G98" s="187">
        <f>ROUND(E98*F98,2)</f>
        <v>0</v>
      </c>
      <c r="H98" s="186">
        <v>0</v>
      </c>
      <c r="I98" s="187">
        <f>ROUND(E98*H98,2)</f>
        <v>0</v>
      </c>
      <c r="J98" s="186">
        <v>305.5</v>
      </c>
      <c r="K98" s="187">
        <f>ROUND(E98*J98,2)</f>
        <v>1178.31</v>
      </c>
      <c r="L98" s="187">
        <v>21</v>
      </c>
      <c r="M98" s="187">
        <f>G98*(1+L98/100)</f>
        <v>0</v>
      </c>
      <c r="N98" s="187">
        <v>0</v>
      </c>
      <c r="O98" s="187">
        <f>ROUND(E98*N98,2)</f>
        <v>0</v>
      </c>
      <c r="P98" s="187">
        <v>0</v>
      </c>
      <c r="Q98" s="187">
        <f>ROUND(E98*P98,2)</f>
        <v>0</v>
      </c>
      <c r="R98" s="188" t="s">
        <v>232</v>
      </c>
      <c r="S98" s="187" t="s">
        <v>112</v>
      </c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 t="s">
        <v>233</v>
      </c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</row>
    <row r="99" spans="1:60" outlineLevel="1">
      <c r="A99" s="164">
        <v>39</v>
      </c>
      <c r="B99" s="175" t="s">
        <v>239</v>
      </c>
      <c r="C99" s="200" t="s">
        <v>240</v>
      </c>
      <c r="D99" s="177" t="s">
        <v>122</v>
      </c>
      <c r="E99" s="181">
        <v>3.8570000000000002</v>
      </c>
      <c r="F99" s="186">
        <v>0</v>
      </c>
      <c r="G99" s="187">
        <f>ROUND(E99*F99,2)</f>
        <v>0</v>
      </c>
      <c r="H99" s="186">
        <v>0</v>
      </c>
      <c r="I99" s="187">
        <f>ROUND(E99*H99,2)</f>
        <v>0</v>
      </c>
      <c r="J99" s="186">
        <v>300</v>
      </c>
      <c r="K99" s="187">
        <f>ROUND(E99*J99,2)</f>
        <v>1157.0999999999999</v>
      </c>
      <c r="L99" s="187">
        <v>21</v>
      </c>
      <c r="M99" s="187">
        <f>G99*(1+L99/100)</f>
        <v>0</v>
      </c>
      <c r="N99" s="187">
        <v>0</v>
      </c>
      <c r="O99" s="187">
        <f>ROUND(E99*N99,2)</f>
        <v>0</v>
      </c>
      <c r="P99" s="187">
        <v>0</v>
      </c>
      <c r="Q99" s="187">
        <f>ROUND(E99*P99,2)</f>
        <v>0</v>
      </c>
      <c r="R99" s="188" t="s">
        <v>232</v>
      </c>
      <c r="S99" s="187" t="s">
        <v>112</v>
      </c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 t="s">
        <v>233</v>
      </c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</row>
    <row r="100" spans="1:60">
      <c r="A100" s="171" t="s">
        <v>106</v>
      </c>
      <c r="B100" s="176" t="s">
        <v>83</v>
      </c>
      <c r="C100" s="202" t="s">
        <v>29</v>
      </c>
      <c r="D100" s="179"/>
      <c r="E100" s="183"/>
      <c r="F100" s="189"/>
      <c r="G100" s="189">
        <f>SUM(G101:G104)</f>
        <v>0</v>
      </c>
      <c r="H100" s="189"/>
      <c r="I100" s="189">
        <f>SUM(I101:I104)</f>
        <v>0</v>
      </c>
      <c r="J100" s="189"/>
      <c r="K100" s="189">
        <f>SUM(K101:K104)</f>
        <v>17652.29</v>
      </c>
      <c r="L100" s="189"/>
      <c r="M100" s="189">
        <f>SUM(M101:M104)</f>
        <v>0</v>
      </c>
      <c r="N100" s="189"/>
      <c r="O100" s="189">
        <f>SUM(O101:O104)</f>
        <v>0</v>
      </c>
      <c r="P100" s="189"/>
      <c r="Q100" s="189">
        <f>SUM(Q101:Q104)</f>
        <v>0</v>
      </c>
      <c r="R100" s="190"/>
      <c r="S100" s="189"/>
      <c r="AE100" t="s">
        <v>107</v>
      </c>
    </row>
    <row r="101" spans="1:60" outlineLevel="1">
      <c r="A101" s="164">
        <v>40</v>
      </c>
      <c r="B101" s="175" t="s">
        <v>241</v>
      </c>
      <c r="C101" s="200" t="s">
        <v>242</v>
      </c>
      <c r="D101" s="177" t="s">
        <v>243</v>
      </c>
      <c r="E101" s="181">
        <v>1</v>
      </c>
      <c r="F101" s="186">
        <v>0</v>
      </c>
      <c r="G101" s="187">
        <f>ROUND(E101*F101,2)</f>
        <v>0</v>
      </c>
      <c r="H101" s="186">
        <v>0</v>
      </c>
      <c r="I101" s="187">
        <f>ROUND(E101*H101,2)</f>
        <v>0</v>
      </c>
      <c r="J101" s="186">
        <v>1000</v>
      </c>
      <c r="K101" s="187">
        <f>ROUND(E101*J101,2)</f>
        <v>1000</v>
      </c>
      <c r="L101" s="187">
        <v>21</v>
      </c>
      <c r="M101" s="187">
        <f>G101*(1+L101/100)</f>
        <v>0</v>
      </c>
      <c r="N101" s="187">
        <v>0</v>
      </c>
      <c r="O101" s="187">
        <f>ROUND(E101*N101,2)</f>
        <v>0</v>
      </c>
      <c r="P101" s="187">
        <v>0</v>
      </c>
      <c r="Q101" s="187">
        <f>ROUND(E101*P101,2)</f>
        <v>0</v>
      </c>
      <c r="R101" s="188" t="s">
        <v>244</v>
      </c>
      <c r="S101" s="187" t="s">
        <v>112</v>
      </c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 t="s">
        <v>245</v>
      </c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</row>
    <row r="102" spans="1:60" outlineLevel="1">
      <c r="A102" s="164">
        <v>41</v>
      </c>
      <c r="B102" s="175" t="s">
        <v>246</v>
      </c>
      <c r="C102" s="200" t="s">
        <v>247</v>
      </c>
      <c r="D102" s="177" t="s">
        <v>243</v>
      </c>
      <c r="E102" s="181">
        <v>1</v>
      </c>
      <c r="F102" s="186">
        <v>0</v>
      </c>
      <c r="G102" s="187">
        <f>ROUND(E102*F102,2)</f>
        <v>0</v>
      </c>
      <c r="H102" s="186">
        <v>0</v>
      </c>
      <c r="I102" s="187">
        <f>ROUND(E102*H102,2)</f>
        <v>0</v>
      </c>
      <c r="J102" s="186">
        <v>1000</v>
      </c>
      <c r="K102" s="187">
        <f>ROUND(E102*J102,2)</f>
        <v>1000</v>
      </c>
      <c r="L102" s="187">
        <v>21</v>
      </c>
      <c r="M102" s="187">
        <f>G102*(1+L102/100)</f>
        <v>0</v>
      </c>
      <c r="N102" s="187">
        <v>0</v>
      </c>
      <c r="O102" s="187">
        <f>ROUND(E102*N102,2)</f>
        <v>0</v>
      </c>
      <c r="P102" s="187">
        <v>0</v>
      </c>
      <c r="Q102" s="187">
        <f>ROUND(E102*P102,2)</f>
        <v>0</v>
      </c>
      <c r="R102" s="188" t="s">
        <v>244</v>
      </c>
      <c r="S102" s="187" t="s">
        <v>112</v>
      </c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 t="s">
        <v>245</v>
      </c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</row>
    <row r="103" spans="1:60" ht="22.5" outlineLevel="1">
      <c r="A103" s="164"/>
      <c r="B103" s="175"/>
      <c r="C103" s="379" t="s">
        <v>248</v>
      </c>
      <c r="D103" s="380"/>
      <c r="E103" s="381"/>
      <c r="F103" s="382"/>
      <c r="G103" s="383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8"/>
      <c r="S103" s="187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 t="s">
        <v>135</v>
      </c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72" t="str">
        <f>C103</f>
        <v>Zaměření a vytýčení stávajících inženýrských sítí v místě stavby z hlediska jejich ochrany při provádění stavby.</v>
      </c>
      <c r="BB103" s="163"/>
      <c r="BC103" s="163"/>
      <c r="BD103" s="163"/>
      <c r="BE103" s="163"/>
      <c r="BF103" s="163"/>
      <c r="BG103" s="163"/>
      <c r="BH103" s="163"/>
    </row>
    <row r="104" spans="1:60" outlineLevel="1">
      <c r="A104" s="164">
        <v>42</v>
      </c>
      <c r="B104" s="175" t="s">
        <v>249</v>
      </c>
      <c r="C104" s="200" t="s">
        <v>250</v>
      </c>
      <c r="D104" s="177" t="s">
        <v>243</v>
      </c>
      <c r="E104" s="181">
        <v>1</v>
      </c>
      <c r="F104" s="186">
        <v>0</v>
      </c>
      <c r="G104" s="187">
        <f>ROUND(E104*F104,2)</f>
        <v>0</v>
      </c>
      <c r="H104" s="186">
        <v>0</v>
      </c>
      <c r="I104" s="187">
        <f>ROUND(E104*H104,2)</f>
        <v>0</v>
      </c>
      <c r="J104" s="186">
        <v>15652.29</v>
      </c>
      <c r="K104" s="187">
        <f>ROUND(E104*J104,2)</f>
        <v>15652.29</v>
      </c>
      <c r="L104" s="187">
        <v>21</v>
      </c>
      <c r="M104" s="187">
        <f>G104*(1+L104/100)</f>
        <v>0</v>
      </c>
      <c r="N104" s="187">
        <v>0</v>
      </c>
      <c r="O104" s="187">
        <f>ROUND(E104*N104,2)</f>
        <v>0</v>
      </c>
      <c r="P104" s="187">
        <v>0</v>
      </c>
      <c r="Q104" s="187">
        <f>ROUND(E104*P104,2)</f>
        <v>0</v>
      </c>
      <c r="R104" s="188" t="s">
        <v>244</v>
      </c>
      <c r="S104" s="187" t="s">
        <v>112</v>
      </c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 t="s">
        <v>251</v>
      </c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</row>
    <row r="105" spans="1:60">
      <c r="A105" s="171" t="s">
        <v>106</v>
      </c>
      <c r="B105" s="176" t="s">
        <v>84</v>
      </c>
      <c r="C105" s="202" t="s">
        <v>30</v>
      </c>
      <c r="D105" s="179"/>
      <c r="E105" s="183"/>
      <c r="F105" s="189"/>
      <c r="G105" s="189">
        <f>SUM(G106:G109)</f>
        <v>0</v>
      </c>
      <c r="H105" s="189"/>
      <c r="I105" s="189">
        <f>SUM(I106:I109)</f>
        <v>0</v>
      </c>
      <c r="J105" s="189"/>
      <c r="K105" s="189">
        <f>SUM(K106:K109)</f>
        <v>4500</v>
      </c>
      <c r="L105" s="189"/>
      <c r="M105" s="189">
        <f>SUM(M106:M109)</f>
        <v>0</v>
      </c>
      <c r="N105" s="189"/>
      <c r="O105" s="189">
        <f>SUM(O106:O109)</f>
        <v>0</v>
      </c>
      <c r="P105" s="189"/>
      <c r="Q105" s="189">
        <f>SUM(Q106:Q109)</f>
        <v>0</v>
      </c>
      <c r="R105" s="190"/>
      <c r="S105" s="189"/>
      <c r="AE105" t="s">
        <v>107</v>
      </c>
    </row>
    <row r="106" spans="1:60" outlineLevel="1">
      <c r="A106" s="164">
        <v>43</v>
      </c>
      <c r="B106" s="175" t="s">
        <v>252</v>
      </c>
      <c r="C106" s="200" t="s">
        <v>253</v>
      </c>
      <c r="D106" s="177" t="s">
        <v>243</v>
      </c>
      <c r="E106" s="181">
        <v>1</v>
      </c>
      <c r="F106" s="186">
        <v>0</v>
      </c>
      <c r="G106" s="187">
        <f>ROUND(E106*F106,2)</f>
        <v>0</v>
      </c>
      <c r="H106" s="186">
        <v>0</v>
      </c>
      <c r="I106" s="187">
        <f>ROUND(E106*H106,2)</f>
        <v>0</v>
      </c>
      <c r="J106" s="186">
        <v>1500</v>
      </c>
      <c r="K106" s="187">
        <f>ROUND(E106*J106,2)</f>
        <v>1500</v>
      </c>
      <c r="L106" s="187">
        <v>21</v>
      </c>
      <c r="M106" s="187">
        <f>G106*(1+L106/100)</f>
        <v>0</v>
      </c>
      <c r="N106" s="187">
        <v>0</v>
      </c>
      <c r="O106" s="187">
        <f>ROUND(E106*N106,2)</f>
        <v>0</v>
      </c>
      <c r="P106" s="187">
        <v>0</v>
      </c>
      <c r="Q106" s="187">
        <f>ROUND(E106*P106,2)</f>
        <v>0</v>
      </c>
      <c r="R106" s="188" t="s">
        <v>244</v>
      </c>
      <c r="S106" s="187" t="s">
        <v>112</v>
      </c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 t="s">
        <v>245</v>
      </c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</row>
    <row r="107" spans="1:60" ht="33.75" outlineLevel="1">
      <c r="A107" s="164"/>
      <c r="B107" s="175"/>
      <c r="C107" s="379" t="s">
        <v>254</v>
      </c>
      <c r="D107" s="380"/>
      <c r="E107" s="381"/>
      <c r="F107" s="382"/>
      <c r="G107" s="383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8"/>
      <c r="S107" s="187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 t="s">
        <v>135</v>
      </c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72" t="str">
        <f>C107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07" s="163"/>
      <c r="BC107" s="163"/>
      <c r="BD107" s="163"/>
      <c r="BE107" s="163"/>
      <c r="BF107" s="163"/>
      <c r="BG107" s="163"/>
      <c r="BH107" s="163"/>
    </row>
    <row r="108" spans="1:60" outlineLevel="1">
      <c r="A108" s="164">
        <v>44</v>
      </c>
      <c r="B108" s="175" t="s">
        <v>255</v>
      </c>
      <c r="C108" s="200" t="s">
        <v>256</v>
      </c>
      <c r="D108" s="177" t="s">
        <v>243</v>
      </c>
      <c r="E108" s="181">
        <v>1</v>
      </c>
      <c r="F108" s="186">
        <v>0</v>
      </c>
      <c r="G108" s="187">
        <f>ROUND(E108*F108,2)</f>
        <v>0</v>
      </c>
      <c r="H108" s="186">
        <v>0</v>
      </c>
      <c r="I108" s="187">
        <f>ROUND(E108*H108,2)</f>
        <v>0</v>
      </c>
      <c r="J108" s="186">
        <v>3000</v>
      </c>
      <c r="K108" s="187">
        <f>ROUND(E108*J108,2)</f>
        <v>3000</v>
      </c>
      <c r="L108" s="187">
        <v>21</v>
      </c>
      <c r="M108" s="187">
        <f>G108*(1+L108/100)</f>
        <v>0</v>
      </c>
      <c r="N108" s="187">
        <v>0</v>
      </c>
      <c r="O108" s="187">
        <f>ROUND(E108*N108,2)</f>
        <v>0</v>
      </c>
      <c r="P108" s="187">
        <v>0</v>
      </c>
      <c r="Q108" s="187">
        <f>ROUND(E108*P108,2)</f>
        <v>0</v>
      </c>
      <c r="R108" s="188" t="s">
        <v>244</v>
      </c>
      <c r="S108" s="187" t="s">
        <v>112</v>
      </c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 t="s">
        <v>245</v>
      </c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</row>
    <row r="109" spans="1:60" outlineLevel="1">
      <c r="A109" s="191"/>
      <c r="B109" s="192"/>
      <c r="C109" s="403" t="s">
        <v>257</v>
      </c>
      <c r="D109" s="404"/>
      <c r="E109" s="405"/>
      <c r="F109" s="406"/>
      <c r="G109" s="407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4"/>
      <c r="S109" s="19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 t="s">
        <v>135</v>
      </c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72" t="str">
        <f>C109</f>
        <v>Náklady na ochranu staveniště před vstupem nepovolaných osob, včetně příslušného značení.</v>
      </c>
      <c r="BB109" s="163"/>
      <c r="BC109" s="163"/>
      <c r="BD109" s="163"/>
      <c r="BE109" s="163"/>
      <c r="BF109" s="163"/>
      <c r="BG109" s="163"/>
      <c r="BH109" s="163"/>
    </row>
    <row r="110" spans="1:60">
      <c r="A110" s="6"/>
      <c r="B110" s="7" t="s">
        <v>258</v>
      </c>
      <c r="C110" s="203" t="s">
        <v>258</v>
      </c>
      <c r="D110" s="9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AC110">
        <v>15</v>
      </c>
      <c r="AD110">
        <v>21</v>
      </c>
    </row>
    <row r="111" spans="1:60">
      <c r="A111" s="195"/>
      <c r="B111" s="196" t="s">
        <v>31</v>
      </c>
      <c r="C111" s="204" t="s">
        <v>258</v>
      </c>
      <c r="D111" s="197"/>
      <c r="E111" s="198"/>
      <c r="F111" s="198"/>
      <c r="G111" s="199">
        <f>G7+G16+G27+G36+G41+G43+G54+G56+G62+G66+G94+G100+G105</f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AC111">
        <f>SUMIF(L7:L109,AC110,G7:G109)</f>
        <v>0</v>
      </c>
      <c r="AD111">
        <f>SUMIF(L7:L109,AD110,G7:G109)</f>
        <v>0</v>
      </c>
      <c r="AE111" t="s">
        <v>259</v>
      </c>
    </row>
    <row r="112" spans="1:60">
      <c r="A112" s="6"/>
      <c r="B112" s="7" t="s">
        <v>258</v>
      </c>
      <c r="C112" s="203" t="s">
        <v>258</v>
      </c>
      <c r="D112" s="9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1:31">
      <c r="A113" s="6"/>
      <c r="B113" s="7" t="s">
        <v>258</v>
      </c>
      <c r="C113" s="203" t="s">
        <v>258</v>
      </c>
      <c r="D113" s="9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1:31">
      <c r="A114" s="408" t="s">
        <v>260</v>
      </c>
      <c r="B114" s="408"/>
      <c r="C114" s="409"/>
      <c r="D114" s="9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1:31">
      <c r="A115" s="391"/>
      <c r="B115" s="392"/>
      <c r="C115" s="393"/>
      <c r="D115" s="392"/>
      <c r="E115" s="392"/>
      <c r="F115" s="392"/>
      <c r="G115" s="394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AE115" t="s">
        <v>261</v>
      </c>
    </row>
    <row r="116" spans="1:31">
      <c r="A116" s="395"/>
      <c r="B116" s="396"/>
      <c r="C116" s="397"/>
      <c r="D116" s="396"/>
      <c r="E116" s="396"/>
      <c r="F116" s="396"/>
      <c r="G116" s="39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1:31">
      <c r="A117" s="395"/>
      <c r="B117" s="396"/>
      <c r="C117" s="397"/>
      <c r="D117" s="396"/>
      <c r="E117" s="396"/>
      <c r="F117" s="396"/>
      <c r="G117" s="39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1:31">
      <c r="A118" s="395"/>
      <c r="B118" s="396"/>
      <c r="C118" s="397"/>
      <c r="D118" s="396"/>
      <c r="E118" s="396"/>
      <c r="F118" s="396"/>
      <c r="G118" s="39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1:31">
      <c r="A119" s="399"/>
      <c r="B119" s="400"/>
      <c r="C119" s="401"/>
      <c r="D119" s="400"/>
      <c r="E119" s="400"/>
      <c r="F119" s="400"/>
      <c r="G119" s="402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1:31">
      <c r="A120" s="6"/>
      <c r="B120" s="7" t="s">
        <v>258</v>
      </c>
      <c r="C120" s="203" t="s">
        <v>258</v>
      </c>
      <c r="D120" s="9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1:31">
      <c r="C121" s="205"/>
      <c r="D121" s="158"/>
      <c r="AE121" t="s">
        <v>262</v>
      </c>
    </row>
    <row r="122" spans="1:31">
      <c r="D122" s="158"/>
    </row>
    <row r="123" spans="1:31">
      <c r="D123" s="158"/>
    </row>
    <row r="124" spans="1:31">
      <c r="D124" s="158"/>
    </row>
    <row r="125" spans="1:31">
      <c r="D125" s="158"/>
    </row>
    <row r="126" spans="1:31">
      <c r="D126" s="158"/>
    </row>
    <row r="127" spans="1:31">
      <c r="D127" s="158"/>
    </row>
    <row r="128" spans="1:31">
      <c r="D128" s="158"/>
    </row>
    <row r="129" spans="4:4">
      <c r="D129" s="158"/>
    </row>
    <row r="130" spans="4:4">
      <c r="D130" s="158"/>
    </row>
    <row r="131" spans="4:4">
      <c r="D131" s="158"/>
    </row>
    <row r="132" spans="4:4">
      <c r="D132" s="158"/>
    </row>
    <row r="133" spans="4:4">
      <c r="D133" s="158"/>
    </row>
    <row r="134" spans="4:4">
      <c r="D134" s="158"/>
    </row>
    <row r="135" spans="4:4">
      <c r="D135" s="158"/>
    </row>
    <row r="136" spans="4:4">
      <c r="D136" s="158"/>
    </row>
    <row r="137" spans="4:4">
      <c r="D137" s="158"/>
    </row>
    <row r="138" spans="4:4">
      <c r="D138" s="158"/>
    </row>
    <row r="139" spans="4:4">
      <c r="D139" s="158"/>
    </row>
    <row r="140" spans="4:4">
      <c r="D140" s="158"/>
    </row>
    <row r="141" spans="4:4">
      <c r="D141" s="158"/>
    </row>
    <row r="142" spans="4:4">
      <c r="D142" s="158"/>
    </row>
    <row r="143" spans="4:4">
      <c r="D143" s="158"/>
    </row>
    <row r="144" spans="4:4">
      <c r="D144" s="158"/>
    </row>
    <row r="145" spans="4:4">
      <c r="D145" s="158"/>
    </row>
    <row r="146" spans="4:4">
      <c r="D146" s="158"/>
    </row>
    <row r="147" spans="4:4">
      <c r="D147" s="158"/>
    </row>
    <row r="148" spans="4:4">
      <c r="D148" s="158"/>
    </row>
    <row r="149" spans="4:4">
      <c r="D149" s="158"/>
    </row>
    <row r="150" spans="4:4">
      <c r="D150" s="158"/>
    </row>
    <row r="151" spans="4:4">
      <c r="D151" s="158"/>
    </row>
    <row r="152" spans="4:4">
      <c r="D152" s="158"/>
    </row>
    <row r="153" spans="4:4">
      <c r="D153" s="158"/>
    </row>
    <row r="154" spans="4:4">
      <c r="D154" s="158"/>
    </row>
    <row r="155" spans="4:4">
      <c r="D155" s="158"/>
    </row>
    <row r="156" spans="4:4">
      <c r="D156" s="158"/>
    </row>
    <row r="157" spans="4:4">
      <c r="D157" s="158"/>
    </row>
    <row r="158" spans="4:4">
      <c r="D158" s="158"/>
    </row>
    <row r="159" spans="4:4">
      <c r="D159" s="158"/>
    </row>
    <row r="160" spans="4:4">
      <c r="D160" s="158"/>
    </row>
    <row r="161" spans="4:4">
      <c r="D161" s="158"/>
    </row>
    <row r="162" spans="4:4">
      <c r="D162" s="158"/>
    </row>
    <row r="163" spans="4:4">
      <c r="D163" s="158"/>
    </row>
    <row r="164" spans="4:4">
      <c r="D164" s="158"/>
    </row>
    <row r="165" spans="4:4">
      <c r="D165" s="158"/>
    </row>
    <row r="166" spans="4:4">
      <c r="D166" s="158"/>
    </row>
    <row r="167" spans="4:4">
      <c r="D167" s="158"/>
    </row>
    <row r="168" spans="4:4">
      <c r="D168" s="158"/>
    </row>
    <row r="169" spans="4:4">
      <c r="D169" s="158"/>
    </row>
    <row r="170" spans="4:4">
      <c r="D170" s="158"/>
    </row>
    <row r="171" spans="4:4">
      <c r="D171" s="158"/>
    </row>
    <row r="172" spans="4:4">
      <c r="D172" s="158"/>
    </row>
    <row r="173" spans="4:4">
      <c r="D173" s="158"/>
    </row>
    <row r="174" spans="4:4">
      <c r="D174" s="158"/>
    </row>
    <row r="175" spans="4:4">
      <c r="D175" s="158"/>
    </row>
    <row r="176" spans="4:4">
      <c r="D176" s="158"/>
    </row>
    <row r="177" spans="4:4">
      <c r="D177" s="158"/>
    </row>
    <row r="178" spans="4:4">
      <c r="D178" s="158"/>
    </row>
    <row r="179" spans="4:4">
      <c r="D179" s="158"/>
    </row>
    <row r="180" spans="4:4">
      <c r="D180" s="158"/>
    </row>
    <row r="181" spans="4:4">
      <c r="D181" s="158"/>
    </row>
    <row r="182" spans="4:4">
      <c r="D182" s="158"/>
    </row>
    <row r="183" spans="4:4">
      <c r="D183" s="158"/>
    </row>
    <row r="184" spans="4:4">
      <c r="D184" s="158"/>
    </row>
    <row r="185" spans="4:4">
      <c r="D185" s="158"/>
    </row>
    <row r="186" spans="4:4">
      <c r="D186" s="158"/>
    </row>
    <row r="187" spans="4:4">
      <c r="D187" s="158"/>
    </row>
    <row r="188" spans="4:4">
      <c r="D188" s="158"/>
    </row>
    <row r="189" spans="4:4">
      <c r="D189" s="158"/>
    </row>
    <row r="190" spans="4:4">
      <c r="D190" s="158"/>
    </row>
    <row r="191" spans="4:4">
      <c r="D191" s="158"/>
    </row>
    <row r="192" spans="4:4">
      <c r="D192" s="158"/>
    </row>
    <row r="193" spans="4:4">
      <c r="D193" s="158"/>
    </row>
    <row r="194" spans="4:4">
      <c r="D194" s="158"/>
    </row>
    <row r="195" spans="4:4">
      <c r="D195" s="158"/>
    </row>
    <row r="196" spans="4:4">
      <c r="D196" s="158"/>
    </row>
    <row r="197" spans="4:4">
      <c r="D197" s="158"/>
    </row>
    <row r="198" spans="4:4">
      <c r="D198" s="158"/>
    </row>
    <row r="199" spans="4:4">
      <c r="D199" s="158"/>
    </row>
    <row r="200" spans="4:4">
      <c r="D200" s="158"/>
    </row>
    <row r="201" spans="4:4">
      <c r="D201" s="158"/>
    </row>
    <row r="202" spans="4:4">
      <c r="D202" s="158"/>
    </row>
    <row r="203" spans="4:4">
      <c r="D203" s="158"/>
    </row>
    <row r="204" spans="4:4">
      <c r="D204" s="158"/>
    </row>
    <row r="205" spans="4:4">
      <c r="D205" s="158"/>
    </row>
    <row r="206" spans="4:4">
      <c r="D206" s="158"/>
    </row>
    <row r="207" spans="4:4">
      <c r="D207" s="158"/>
    </row>
    <row r="208" spans="4:4">
      <c r="D208" s="158"/>
    </row>
    <row r="209" spans="4:4">
      <c r="D209" s="158"/>
    </row>
    <row r="210" spans="4:4">
      <c r="D210" s="158"/>
    </row>
    <row r="211" spans="4:4">
      <c r="D211" s="158"/>
    </row>
    <row r="212" spans="4:4">
      <c r="D212" s="158"/>
    </row>
    <row r="213" spans="4:4">
      <c r="D213" s="158"/>
    </row>
    <row r="214" spans="4:4">
      <c r="D214" s="158"/>
    </row>
    <row r="215" spans="4:4">
      <c r="D215" s="158"/>
    </row>
    <row r="216" spans="4:4">
      <c r="D216" s="158"/>
    </row>
    <row r="217" spans="4:4">
      <c r="D217" s="158"/>
    </row>
    <row r="218" spans="4:4">
      <c r="D218" s="158"/>
    </row>
    <row r="219" spans="4:4">
      <c r="D219" s="158"/>
    </row>
    <row r="220" spans="4:4">
      <c r="D220" s="158"/>
    </row>
    <row r="221" spans="4:4">
      <c r="D221" s="158"/>
    </row>
    <row r="222" spans="4:4">
      <c r="D222" s="158"/>
    </row>
    <row r="223" spans="4:4">
      <c r="D223" s="158"/>
    </row>
    <row r="224" spans="4:4">
      <c r="D224" s="158"/>
    </row>
    <row r="225" spans="4:4">
      <c r="D225" s="158"/>
    </row>
    <row r="226" spans="4:4">
      <c r="D226" s="158"/>
    </row>
    <row r="227" spans="4:4">
      <c r="D227" s="158"/>
    </row>
    <row r="228" spans="4:4">
      <c r="D228" s="158"/>
    </row>
    <row r="229" spans="4:4">
      <c r="D229" s="158"/>
    </row>
    <row r="230" spans="4:4">
      <c r="D230" s="158"/>
    </row>
    <row r="231" spans="4:4">
      <c r="D231" s="158"/>
    </row>
    <row r="232" spans="4:4">
      <c r="D232" s="158"/>
    </row>
    <row r="233" spans="4:4">
      <c r="D233" s="158"/>
    </row>
    <row r="234" spans="4:4">
      <c r="D234" s="158"/>
    </row>
    <row r="235" spans="4:4">
      <c r="D235" s="158"/>
    </row>
    <row r="236" spans="4:4">
      <c r="D236" s="158"/>
    </row>
    <row r="237" spans="4:4">
      <c r="D237" s="158"/>
    </row>
    <row r="238" spans="4:4">
      <c r="D238" s="158"/>
    </row>
    <row r="239" spans="4:4">
      <c r="D239" s="158"/>
    </row>
    <row r="240" spans="4:4">
      <c r="D240" s="158"/>
    </row>
    <row r="241" spans="4:4">
      <c r="D241" s="158"/>
    </row>
    <row r="242" spans="4:4">
      <c r="D242" s="158"/>
    </row>
    <row r="243" spans="4:4">
      <c r="D243" s="158"/>
    </row>
    <row r="244" spans="4:4">
      <c r="D244" s="158"/>
    </row>
    <row r="245" spans="4:4">
      <c r="D245" s="158"/>
    </row>
    <row r="246" spans="4:4">
      <c r="D246" s="158"/>
    </row>
    <row r="247" spans="4:4">
      <c r="D247" s="158"/>
    </row>
    <row r="248" spans="4:4">
      <c r="D248" s="158"/>
    </row>
    <row r="249" spans="4:4">
      <c r="D249" s="158"/>
    </row>
    <row r="250" spans="4:4">
      <c r="D250" s="158"/>
    </row>
    <row r="251" spans="4:4">
      <c r="D251" s="158"/>
    </row>
    <row r="252" spans="4:4">
      <c r="D252" s="158"/>
    </row>
    <row r="253" spans="4:4">
      <c r="D253" s="158"/>
    </row>
    <row r="254" spans="4:4">
      <c r="D254" s="158"/>
    </row>
    <row r="255" spans="4:4">
      <c r="D255" s="158"/>
    </row>
    <row r="256" spans="4:4">
      <c r="D256" s="158"/>
    </row>
    <row r="257" spans="4:4">
      <c r="D257" s="158"/>
    </row>
    <row r="258" spans="4:4">
      <c r="D258" s="158"/>
    </row>
    <row r="259" spans="4:4">
      <c r="D259" s="158"/>
    </row>
    <row r="260" spans="4:4">
      <c r="D260" s="158"/>
    </row>
    <row r="261" spans="4:4">
      <c r="D261" s="158"/>
    </row>
    <row r="262" spans="4:4">
      <c r="D262" s="158"/>
    </row>
    <row r="263" spans="4:4">
      <c r="D263" s="158"/>
    </row>
    <row r="264" spans="4:4">
      <c r="D264" s="158"/>
    </row>
    <row r="265" spans="4:4">
      <c r="D265" s="158"/>
    </row>
    <row r="266" spans="4:4">
      <c r="D266" s="158"/>
    </row>
    <row r="267" spans="4:4">
      <c r="D267" s="158"/>
    </row>
    <row r="268" spans="4:4">
      <c r="D268" s="158"/>
    </row>
    <row r="269" spans="4:4">
      <c r="D269" s="158"/>
    </row>
    <row r="270" spans="4:4">
      <c r="D270" s="158"/>
    </row>
    <row r="271" spans="4:4">
      <c r="D271" s="158"/>
    </row>
    <row r="272" spans="4:4">
      <c r="D272" s="158"/>
    </row>
    <row r="273" spans="4:4">
      <c r="D273" s="158"/>
    </row>
    <row r="274" spans="4:4">
      <c r="D274" s="158"/>
    </row>
    <row r="275" spans="4:4">
      <c r="D275" s="158"/>
    </row>
    <row r="276" spans="4:4">
      <c r="D276" s="158"/>
    </row>
    <row r="277" spans="4:4">
      <c r="D277" s="158"/>
    </row>
    <row r="278" spans="4:4">
      <c r="D278" s="158"/>
    </row>
    <row r="279" spans="4:4">
      <c r="D279" s="158"/>
    </row>
    <row r="280" spans="4:4">
      <c r="D280" s="158"/>
    </row>
    <row r="281" spans="4:4">
      <c r="D281" s="158"/>
    </row>
    <row r="282" spans="4:4">
      <c r="D282" s="158"/>
    </row>
    <row r="283" spans="4:4">
      <c r="D283" s="158"/>
    </row>
    <row r="284" spans="4:4">
      <c r="D284" s="158"/>
    </row>
    <row r="285" spans="4:4">
      <c r="D285" s="158"/>
    </row>
    <row r="286" spans="4:4">
      <c r="D286" s="158"/>
    </row>
    <row r="287" spans="4:4">
      <c r="D287" s="158"/>
    </row>
    <row r="288" spans="4:4">
      <c r="D288" s="158"/>
    </row>
    <row r="289" spans="4:4">
      <c r="D289" s="158"/>
    </row>
    <row r="290" spans="4:4">
      <c r="D290" s="158"/>
    </row>
    <row r="291" spans="4:4">
      <c r="D291" s="158"/>
    </row>
    <row r="292" spans="4:4">
      <c r="D292" s="158"/>
    </row>
    <row r="293" spans="4:4">
      <c r="D293" s="158"/>
    </row>
    <row r="294" spans="4:4">
      <c r="D294" s="158"/>
    </row>
    <row r="295" spans="4:4">
      <c r="D295" s="158"/>
    </row>
    <row r="296" spans="4:4">
      <c r="D296" s="158"/>
    </row>
    <row r="297" spans="4:4">
      <c r="D297" s="158"/>
    </row>
    <row r="298" spans="4:4">
      <c r="D298" s="158"/>
    </row>
    <row r="299" spans="4:4">
      <c r="D299" s="158"/>
    </row>
    <row r="300" spans="4:4">
      <c r="D300" s="158"/>
    </row>
    <row r="301" spans="4:4">
      <c r="D301" s="158"/>
    </row>
    <row r="302" spans="4:4">
      <c r="D302" s="158"/>
    </row>
    <row r="303" spans="4:4">
      <c r="D303" s="158"/>
    </row>
    <row r="304" spans="4:4">
      <c r="D304" s="158"/>
    </row>
    <row r="305" spans="4:4">
      <c r="D305" s="158"/>
    </row>
    <row r="306" spans="4:4">
      <c r="D306" s="158"/>
    </row>
    <row r="307" spans="4:4">
      <c r="D307" s="158"/>
    </row>
    <row r="308" spans="4:4">
      <c r="D308" s="158"/>
    </row>
    <row r="309" spans="4:4">
      <c r="D309" s="158"/>
    </row>
    <row r="310" spans="4:4">
      <c r="D310" s="158"/>
    </row>
    <row r="311" spans="4:4">
      <c r="D311" s="158"/>
    </row>
    <row r="312" spans="4:4">
      <c r="D312" s="158"/>
    </row>
    <row r="313" spans="4:4">
      <c r="D313" s="158"/>
    </row>
    <row r="314" spans="4:4">
      <c r="D314" s="158"/>
    </row>
    <row r="315" spans="4:4">
      <c r="D315" s="158"/>
    </row>
    <row r="316" spans="4:4">
      <c r="D316" s="158"/>
    </row>
    <row r="317" spans="4:4">
      <c r="D317" s="158"/>
    </row>
    <row r="318" spans="4:4">
      <c r="D318" s="158"/>
    </row>
    <row r="319" spans="4:4">
      <c r="D319" s="158"/>
    </row>
    <row r="320" spans="4:4">
      <c r="D320" s="158"/>
    </row>
    <row r="321" spans="4:4">
      <c r="D321" s="158"/>
    </row>
    <row r="322" spans="4:4">
      <c r="D322" s="158"/>
    </row>
    <row r="323" spans="4:4">
      <c r="D323" s="158"/>
    </row>
    <row r="324" spans="4:4">
      <c r="D324" s="158"/>
    </row>
    <row r="325" spans="4:4">
      <c r="D325" s="158"/>
    </row>
    <row r="326" spans="4:4">
      <c r="D326" s="158"/>
    </row>
    <row r="327" spans="4:4">
      <c r="D327" s="158"/>
    </row>
    <row r="328" spans="4:4">
      <c r="D328" s="158"/>
    </row>
    <row r="329" spans="4:4">
      <c r="D329" s="158"/>
    </row>
    <row r="330" spans="4:4">
      <c r="D330" s="158"/>
    </row>
    <row r="331" spans="4:4">
      <c r="D331" s="158"/>
    </row>
    <row r="332" spans="4:4">
      <c r="D332" s="158"/>
    </row>
    <row r="333" spans="4:4">
      <c r="D333" s="158"/>
    </row>
    <row r="334" spans="4:4">
      <c r="D334" s="158"/>
    </row>
    <row r="335" spans="4:4">
      <c r="D335" s="158"/>
    </row>
    <row r="336" spans="4:4">
      <c r="D336" s="158"/>
    </row>
    <row r="337" spans="4:4">
      <c r="D337" s="158"/>
    </row>
    <row r="338" spans="4:4">
      <c r="D338" s="158"/>
    </row>
    <row r="339" spans="4:4">
      <c r="D339" s="158"/>
    </row>
    <row r="340" spans="4:4">
      <c r="D340" s="158"/>
    </row>
    <row r="341" spans="4:4">
      <c r="D341" s="158"/>
    </row>
    <row r="342" spans="4:4">
      <c r="D342" s="158"/>
    </row>
    <row r="343" spans="4:4">
      <c r="D343" s="158"/>
    </row>
    <row r="344" spans="4:4">
      <c r="D344" s="158"/>
    </row>
    <row r="345" spans="4:4">
      <c r="D345" s="158"/>
    </row>
    <row r="346" spans="4:4">
      <c r="D346" s="158"/>
    </row>
    <row r="347" spans="4:4">
      <c r="D347" s="158"/>
    </row>
    <row r="348" spans="4:4">
      <c r="D348" s="158"/>
    </row>
    <row r="349" spans="4:4">
      <c r="D349" s="158"/>
    </row>
    <row r="350" spans="4:4">
      <c r="D350" s="158"/>
    </row>
    <row r="351" spans="4:4">
      <c r="D351" s="158"/>
    </row>
    <row r="352" spans="4:4">
      <c r="D352" s="158"/>
    </row>
    <row r="353" spans="4:4">
      <c r="D353" s="158"/>
    </row>
    <row r="354" spans="4:4">
      <c r="D354" s="158"/>
    </row>
    <row r="355" spans="4:4">
      <c r="D355" s="158"/>
    </row>
    <row r="356" spans="4:4">
      <c r="D356" s="158"/>
    </row>
    <row r="357" spans="4:4">
      <c r="D357" s="158"/>
    </row>
    <row r="358" spans="4:4">
      <c r="D358" s="158"/>
    </row>
    <row r="359" spans="4:4">
      <c r="D359" s="158"/>
    </row>
    <row r="360" spans="4:4">
      <c r="D360" s="158"/>
    </row>
    <row r="361" spans="4:4">
      <c r="D361" s="158"/>
    </row>
    <row r="362" spans="4:4">
      <c r="D362" s="158"/>
    </row>
    <row r="363" spans="4:4">
      <c r="D363" s="158"/>
    </row>
    <row r="364" spans="4:4">
      <c r="D364" s="158"/>
    </row>
    <row r="365" spans="4:4">
      <c r="D365" s="158"/>
    </row>
    <row r="366" spans="4:4">
      <c r="D366" s="158"/>
    </row>
    <row r="367" spans="4:4">
      <c r="D367" s="158"/>
    </row>
    <row r="368" spans="4:4">
      <c r="D368" s="158"/>
    </row>
    <row r="369" spans="4:4">
      <c r="D369" s="158"/>
    </row>
    <row r="370" spans="4:4">
      <c r="D370" s="158"/>
    </row>
    <row r="371" spans="4:4">
      <c r="D371" s="158"/>
    </row>
    <row r="372" spans="4:4">
      <c r="D372" s="158"/>
    </row>
    <row r="373" spans="4:4">
      <c r="D373" s="158"/>
    </row>
    <row r="374" spans="4:4">
      <c r="D374" s="158"/>
    </row>
    <row r="375" spans="4:4">
      <c r="D375" s="158"/>
    </row>
    <row r="376" spans="4:4">
      <c r="D376" s="158"/>
    </row>
    <row r="377" spans="4:4">
      <c r="D377" s="158"/>
    </row>
    <row r="378" spans="4:4">
      <c r="D378" s="158"/>
    </row>
    <row r="379" spans="4:4">
      <c r="D379" s="158"/>
    </row>
    <row r="380" spans="4:4">
      <c r="D380" s="158"/>
    </row>
    <row r="381" spans="4:4">
      <c r="D381" s="158"/>
    </row>
    <row r="382" spans="4:4">
      <c r="D382" s="158"/>
    </row>
    <row r="383" spans="4:4">
      <c r="D383" s="158"/>
    </row>
    <row r="384" spans="4:4">
      <c r="D384" s="158"/>
    </row>
    <row r="385" spans="4:4">
      <c r="D385" s="158"/>
    </row>
    <row r="386" spans="4:4">
      <c r="D386" s="158"/>
    </row>
    <row r="387" spans="4:4">
      <c r="D387" s="158"/>
    </row>
    <row r="388" spans="4:4">
      <c r="D388" s="158"/>
    </row>
    <row r="389" spans="4:4">
      <c r="D389" s="158"/>
    </row>
    <row r="390" spans="4:4">
      <c r="D390" s="158"/>
    </row>
    <row r="391" spans="4:4">
      <c r="D391" s="158"/>
    </row>
    <row r="392" spans="4:4">
      <c r="D392" s="158"/>
    </row>
    <row r="393" spans="4:4">
      <c r="D393" s="158"/>
    </row>
    <row r="394" spans="4:4">
      <c r="D394" s="158"/>
    </row>
    <row r="395" spans="4:4">
      <c r="D395" s="158"/>
    </row>
    <row r="396" spans="4:4">
      <c r="D396" s="158"/>
    </row>
    <row r="397" spans="4:4">
      <c r="D397" s="158"/>
    </row>
    <row r="398" spans="4:4">
      <c r="D398" s="158"/>
    </row>
    <row r="399" spans="4:4">
      <c r="D399" s="158"/>
    </row>
    <row r="400" spans="4:4">
      <c r="D400" s="158"/>
    </row>
    <row r="401" spans="4:4">
      <c r="D401" s="158"/>
    </row>
    <row r="402" spans="4:4">
      <c r="D402" s="158"/>
    </row>
    <row r="403" spans="4:4">
      <c r="D403" s="158"/>
    </row>
    <row r="404" spans="4:4">
      <c r="D404" s="158"/>
    </row>
    <row r="405" spans="4:4">
      <c r="D405" s="158"/>
    </row>
    <row r="406" spans="4:4">
      <c r="D406" s="158"/>
    </row>
    <row r="407" spans="4:4">
      <c r="D407" s="158"/>
    </row>
    <row r="408" spans="4:4">
      <c r="D408" s="158"/>
    </row>
    <row r="409" spans="4:4">
      <c r="D409" s="158"/>
    </row>
    <row r="410" spans="4:4">
      <c r="D410" s="158"/>
    </row>
    <row r="411" spans="4:4">
      <c r="D411" s="158"/>
    </row>
    <row r="412" spans="4:4">
      <c r="D412" s="158"/>
    </row>
    <row r="413" spans="4:4">
      <c r="D413" s="158"/>
    </row>
    <row r="414" spans="4:4">
      <c r="D414" s="158"/>
    </row>
    <row r="415" spans="4:4">
      <c r="D415" s="158"/>
    </row>
    <row r="416" spans="4:4">
      <c r="D416" s="158"/>
    </row>
    <row r="417" spans="4:4">
      <c r="D417" s="158"/>
    </row>
    <row r="418" spans="4:4">
      <c r="D418" s="158"/>
    </row>
    <row r="419" spans="4:4">
      <c r="D419" s="158"/>
    </row>
    <row r="420" spans="4:4">
      <c r="D420" s="158"/>
    </row>
    <row r="421" spans="4:4">
      <c r="D421" s="158"/>
    </row>
    <row r="422" spans="4:4">
      <c r="D422" s="158"/>
    </row>
    <row r="423" spans="4:4">
      <c r="D423" s="158"/>
    </row>
    <row r="424" spans="4:4">
      <c r="D424" s="158"/>
    </row>
    <row r="425" spans="4:4">
      <c r="D425" s="158"/>
    </row>
    <row r="426" spans="4:4">
      <c r="D426" s="158"/>
    </row>
    <row r="427" spans="4:4">
      <c r="D427" s="158"/>
    </row>
    <row r="428" spans="4:4">
      <c r="D428" s="158"/>
    </row>
    <row r="429" spans="4:4">
      <c r="D429" s="158"/>
    </row>
    <row r="430" spans="4:4">
      <c r="D430" s="158"/>
    </row>
    <row r="431" spans="4:4">
      <c r="D431" s="158"/>
    </row>
    <row r="432" spans="4:4">
      <c r="D432" s="158"/>
    </row>
    <row r="433" spans="4:4">
      <c r="D433" s="158"/>
    </row>
    <row r="434" spans="4:4">
      <c r="D434" s="158"/>
    </row>
    <row r="435" spans="4:4">
      <c r="D435" s="158"/>
    </row>
    <row r="436" spans="4:4">
      <c r="D436" s="158"/>
    </row>
    <row r="437" spans="4:4">
      <c r="D437" s="158"/>
    </row>
    <row r="438" spans="4:4">
      <c r="D438" s="158"/>
    </row>
    <row r="439" spans="4:4">
      <c r="D439" s="158"/>
    </row>
    <row r="440" spans="4:4">
      <c r="D440" s="158"/>
    </row>
    <row r="441" spans="4:4">
      <c r="D441" s="158"/>
    </row>
    <row r="442" spans="4:4">
      <c r="D442" s="158"/>
    </row>
    <row r="443" spans="4:4">
      <c r="D443" s="158"/>
    </row>
    <row r="444" spans="4:4">
      <c r="D444" s="158"/>
    </row>
    <row r="445" spans="4:4">
      <c r="D445" s="158"/>
    </row>
    <row r="446" spans="4:4">
      <c r="D446" s="158"/>
    </row>
    <row r="447" spans="4:4">
      <c r="D447" s="158"/>
    </row>
    <row r="448" spans="4:4">
      <c r="D448" s="158"/>
    </row>
    <row r="449" spans="4:4">
      <c r="D449" s="158"/>
    </row>
    <row r="450" spans="4:4">
      <c r="D450" s="158"/>
    </row>
    <row r="451" spans="4:4">
      <c r="D451" s="158"/>
    </row>
    <row r="452" spans="4:4">
      <c r="D452" s="158"/>
    </row>
    <row r="453" spans="4:4">
      <c r="D453" s="158"/>
    </row>
    <row r="454" spans="4:4">
      <c r="D454" s="158"/>
    </row>
    <row r="455" spans="4:4">
      <c r="D455" s="158"/>
    </row>
    <row r="456" spans="4:4">
      <c r="D456" s="158"/>
    </row>
    <row r="457" spans="4:4">
      <c r="D457" s="158"/>
    </row>
    <row r="458" spans="4:4">
      <c r="D458" s="158"/>
    </row>
    <row r="459" spans="4:4">
      <c r="D459" s="158"/>
    </row>
    <row r="460" spans="4:4">
      <c r="D460" s="158"/>
    </row>
    <row r="461" spans="4:4">
      <c r="D461" s="158"/>
    </row>
    <row r="462" spans="4:4">
      <c r="D462" s="158"/>
    </row>
    <row r="463" spans="4:4">
      <c r="D463" s="158"/>
    </row>
    <row r="464" spans="4:4">
      <c r="D464" s="158"/>
    </row>
    <row r="465" spans="4:4">
      <c r="D465" s="158"/>
    </row>
    <row r="466" spans="4:4">
      <c r="D466" s="158"/>
    </row>
    <row r="467" spans="4:4">
      <c r="D467" s="158"/>
    </row>
    <row r="468" spans="4:4">
      <c r="D468" s="158"/>
    </row>
    <row r="469" spans="4:4">
      <c r="D469" s="158"/>
    </row>
    <row r="470" spans="4:4">
      <c r="D470" s="158"/>
    </row>
    <row r="471" spans="4:4">
      <c r="D471" s="158"/>
    </row>
    <row r="472" spans="4:4">
      <c r="D472" s="158"/>
    </row>
    <row r="473" spans="4:4">
      <c r="D473" s="158"/>
    </row>
    <row r="474" spans="4:4">
      <c r="D474" s="158"/>
    </row>
    <row r="475" spans="4:4">
      <c r="D475" s="158"/>
    </row>
    <row r="476" spans="4:4">
      <c r="D476" s="158"/>
    </row>
    <row r="477" spans="4:4">
      <c r="D477" s="158"/>
    </row>
    <row r="478" spans="4:4">
      <c r="D478" s="158"/>
    </row>
    <row r="479" spans="4:4">
      <c r="D479" s="158"/>
    </row>
    <row r="480" spans="4:4">
      <c r="D480" s="158"/>
    </row>
    <row r="481" spans="4:4">
      <c r="D481" s="158"/>
    </row>
    <row r="482" spans="4:4">
      <c r="D482" s="158"/>
    </row>
    <row r="483" spans="4:4">
      <c r="D483" s="158"/>
    </row>
    <row r="484" spans="4:4">
      <c r="D484" s="158"/>
    </row>
    <row r="485" spans="4:4">
      <c r="D485" s="158"/>
    </row>
    <row r="486" spans="4:4">
      <c r="D486" s="158"/>
    </row>
    <row r="487" spans="4:4">
      <c r="D487" s="158"/>
    </row>
    <row r="488" spans="4:4">
      <c r="D488" s="158"/>
    </row>
    <row r="489" spans="4:4">
      <c r="D489" s="158"/>
    </row>
    <row r="490" spans="4:4">
      <c r="D490" s="158"/>
    </row>
    <row r="491" spans="4:4">
      <c r="D491" s="158"/>
    </row>
    <row r="492" spans="4:4">
      <c r="D492" s="158"/>
    </row>
    <row r="493" spans="4:4">
      <c r="D493" s="158"/>
    </row>
    <row r="494" spans="4:4">
      <c r="D494" s="158"/>
    </row>
    <row r="495" spans="4:4">
      <c r="D495" s="158"/>
    </row>
    <row r="496" spans="4:4">
      <c r="D496" s="158"/>
    </row>
    <row r="497" spans="4:4">
      <c r="D497" s="158"/>
    </row>
    <row r="498" spans="4:4">
      <c r="D498" s="158"/>
    </row>
    <row r="499" spans="4:4">
      <c r="D499" s="158"/>
    </row>
    <row r="500" spans="4:4">
      <c r="D500" s="158"/>
    </row>
    <row r="501" spans="4:4">
      <c r="D501" s="158"/>
    </row>
    <row r="502" spans="4:4">
      <c r="D502" s="158"/>
    </row>
    <row r="503" spans="4:4">
      <c r="D503" s="158"/>
    </row>
    <row r="504" spans="4:4">
      <c r="D504" s="158"/>
    </row>
    <row r="505" spans="4:4">
      <c r="D505" s="158"/>
    </row>
    <row r="506" spans="4:4">
      <c r="D506" s="158"/>
    </row>
    <row r="507" spans="4:4">
      <c r="D507" s="158"/>
    </row>
    <row r="508" spans="4:4">
      <c r="D508" s="158"/>
    </row>
    <row r="509" spans="4:4">
      <c r="D509" s="158"/>
    </row>
    <row r="510" spans="4:4">
      <c r="D510" s="158"/>
    </row>
    <row r="511" spans="4:4">
      <c r="D511" s="158"/>
    </row>
    <row r="512" spans="4:4">
      <c r="D512" s="158"/>
    </row>
    <row r="513" spans="4:4">
      <c r="D513" s="158"/>
    </row>
    <row r="514" spans="4:4">
      <c r="D514" s="158"/>
    </row>
    <row r="515" spans="4:4">
      <c r="D515" s="158"/>
    </row>
    <row r="516" spans="4:4">
      <c r="D516" s="158"/>
    </row>
    <row r="517" spans="4:4">
      <c r="D517" s="158"/>
    </row>
    <row r="518" spans="4:4">
      <c r="D518" s="158"/>
    </row>
    <row r="519" spans="4:4">
      <c r="D519" s="158"/>
    </row>
    <row r="520" spans="4:4">
      <c r="D520" s="158"/>
    </row>
    <row r="521" spans="4:4">
      <c r="D521" s="158"/>
    </row>
    <row r="522" spans="4:4">
      <c r="D522" s="158"/>
    </row>
    <row r="523" spans="4:4">
      <c r="D523" s="158"/>
    </row>
    <row r="524" spans="4:4">
      <c r="D524" s="158"/>
    </row>
    <row r="525" spans="4:4">
      <c r="D525" s="158"/>
    </row>
    <row r="526" spans="4:4">
      <c r="D526" s="158"/>
    </row>
    <row r="527" spans="4:4">
      <c r="D527" s="158"/>
    </row>
    <row r="528" spans="4:4">
      <c r="D528" s="158"/>
    </row>
    <row r="529" spans="4:4">
      <c r="D529" s="158"/>
    </row>
    <row r="530" spans="4:4">
      <c r="D530" s="158"/>
    </row>
    <row r="531" spans="4:4">
      <c r="D531" s="158"/>
    </row>
    <row r="532" spans="4:4">
      <c r="D532" s="158"/>
    </row>
    <row r="533" spans="4:4">
      <c r="D533" s="158"/>
    </row>
    <row r="534" spans="4:4">
      <c r="D534" s="158"/>
    </row>
    <row r="535" spans="4:4">
      <c r="D535" s="158"/>
    </row>
    <row r="536" spans="4:4">
      <c r="D536" s="158"/>
    </row>
    <row r="537" spans="4:4">
      <c r="D537" s="158"/>
    </row>
    <row r="538" spans="4:4">
      <c r="D538" s="158"/>
    </row>
    <row r="539" spans="4:4">
      <c r="D539" s="158"/>
    </row>
    <row r="540" spans="4:4">
      <c r="D540" s="158"/>
    </row>
    <row r="541" spans="4:4">
      <c r="D541" s="158"/>
    </row>
    <row r="542" spans="4:4">
      <c r="D542" s="158"/>
    </row>
    <row r="543" spans="4:4">
      <c r="D543" s="158"/>
    </row>
    <row r="544" spans="4:4">
      <c r="D544" s="158"/>
    </row>
    <row r="545" spans="4:4">
      <c r="D545" s="158"/>
    </row>
    <row r="546" spans="4:4">
      <c r="D546" s="158"/>
    </row>
    <row r="547" spans="4:4">
      <c r="D547" s="158"/>
    </row>
    <row r="548" spans="4:4">
      <c r="D548" s="158"/>
    </row>
    <row r="549" spans="4:4">
      <c r="D549" s="158"/>
    </row>
    <row r="550" spans="4:4">
      <c r="D550" s="158"/>
    </row>
    <row r="551" spans="4:4">
      <c r="D551" s="158"/>
    </row>
    <row r="552" spans="4:4">
      <c r="D552" s="158"/>
    </row>
    <row r="553" spans="4:4">
      <c r="D553" s="158"/>
    </row>
    <row r="554" spans="4:4">
      <c r="D554" s="158"/>
    </row>
    <row r="555" spans="4:4">
      <c r="D555" s="158"/>
    </row>
    <row r="556" spans="4:4">
      <c r="D556" s="158"/>
    </row>
    <row r="557" spans="4:4">
      <c r="D557" s="158"/>
    </row>
    <row r="558" spans="4:4">
      <c r="D558" s="158"/>
    </row>
    <row r="559" spans="4:4">
      <c r="D559" s="158"/>
    </row>
    <row r="560" spans="4:4">
      <c r="D560" s="158"/>
    </row>
    <row r="561" spans="4:4">
      <c r="D561" s="158"/>
    </row>
    <row r="562" spans="4:4">
      <c r="D562" s="158"/>
    </row>
    <row r="563" spans="4:4">
      <c r="D563" s="158"/>
    </row>
    <row r="564" spans="4:4">
      <c r="D564" s="158"/>
    </row>
    <row r="565" spans="4:4">
      <c r="D565" s="158"/>
    </row>
    <row r="566" spans="4:4">
      <c r="D566" s="158"/>
    </row>
    <row r="567" spans="4:4">
      <c r="D567" s="158"/>
    </row>
    <row r="568" spans="4:4">
      <c r="D568" s="158"/>
    </row>
    <row r="569" spans="4:4">
      <c r="D569" s="158"/>
    </row>
    <row r="570" spans="4:4">
      <c r="D570" s="158"/>
    </row>
    <row r="571" spans="4:4">
      <c r="D571" s="158"/>
    </row>
    <row r="572" spans="4:4">
      <c r="D572" s="158"/>
    </row>
    <row r="573" spans="4:4">
      <c r="D573" s="158"/>
    </row>
    <row r="574" spans="4:4">
      <c r="D574" s="158"/>
    </row>
    <row r="575" spans="4:4">
      <c r="D575" s="158"/>
    </row>
    <row r="576" spans="4:4">
      <c r="D576" s="158"/>
    </row>
    <row r="577" spans="4:4">
      <c r="D577" s="158"/>
    </row>
    <row r="578" spans="4:4">
      <c r="D578" s="158"/>
    </row>
    <row r="579" spans="4:4">
      <c r="D579" s="158"/>
    </row>
    <row r="580" spans="4:4">
      <c r="D580" s="158"/>
    </row>
    <row r="581" spans="4:4">
      <c r="D581" s="158"/>
    </row>
    <row r="582" spans="4:4">
      <c r="D582" s="158"/>
    </row>
    <row r="583" spans="4:4">
      <c r="D583" s="158"/>
    </row>
    <row r="584" spans="4:4">
      <c r="D584" s="158"/>
    </row>
    <row r="585" spans="4:4">
      <c r="D585" s="158"/>
    </row>
    <row r="586" spans="4:4">
      <c r="D586" s="158"/>
    </row>
    <row r="587" spans="4:4">
      <c r="D587" s="158"/>
    </row>
    <row r="588" spans="4:4">
      <c r="D588" s="158"/>
    </row>
    <row r="589" spans="4:4">
      <c r="D589" s="158"/>
    </row>
    <row r="590" spans="4:4">
      <c r="D590" s="158"/>
    </row>
    <row r="591" spans="4:4">
      <c r="D591" s="158"/>
    </row>
    <row r="592" spans="4:4">
      <c r="D592" s="158"/>
    </row>
    <row r="593" spans="4:4">
      <c r="D593" s="158"/>
    </row>
    <row r="594" spans="4:4">
      <c r="D594" s="158"/>
    </row>
    <row r="595" spans="4:4">
      <c r="D595" s="158"/>
    </row>
    <row r="596" spans="4:4">
      <c r="D596" s="158"/>
    </row>
    <row r="597" spans="4:4">
      <c r="D597" s="158"/>
    </row>
    <row r="598" spans="4:4">
      <c r="D598" s="158"/>
    </row>
    <row r="599" spans="4:4">
      <c r="D599" s="158"/>
    </row>
    <row r="600" spans="4:4">
      <c r="D600" s="158"/>
    </row>
    <row r="601" spans="4:4">
      <c r="D601" s="158"/>
    </row>
    <row r="602" spans="4:4">
      <c r="D602" s="158"/>
    </row>
    <row r="603" spans="4:4">
      <c r="D603" s="158"/>
    </row>
    <row r="604" spans="4:4">
      <c r="D604" s="158"/>
    </row>
    <row r="605" spans="4:4">
      <c r="D605" s="158"/>
    </row>
    <row r="606" spans="4:4">
      <c r="D606" s="158"/>
    </row>
    <row r="607" spans="4:4">
      <c r="D607" s="158"/>
    </row>
    <row r="608" spans="4:4">
      <c r="D608" s="158"/>
    </row>
    <row r="609" spans="4:4">
      <c r="D609" s="158"/>
    </row>
    <row r="610" spans="4:4">
      <c r="D610" s="158"/>
    </row>
    <row r="611" spans="4:4">
      <c r="D611" s="158"/>
    </row>
    <row r="612" spans="4:4">
      <c r="D612" s="158"/>
    </row>
    <row r="613" spans="4:4">
      <c r="D613" s="158"/>
    </row>
    <row r="614" spans="4:4">
      <c r="D614" s="158"/>
    </row>
    <row r="615" spans="4:4">
      <c r="D615" s="158"/>
    </row>
    <row r="616" spans="4:4">
      <c r="D616" s="158"/>
    </row>
    <row r="617" spans="4:4">
      <c r="D617" s="158"/>
    </row>
    <row r="618" spans="4:4">
      <c r="D618" s="158"/>
    </row>
    <row r="619" spans="4:4">
      <c r="D619" s="158"/>
    </row>
    <row r="620" spans="4:4">
      <c r="D620" s="158"/>
    </row>
    <row r="621" spans="4:4">
      <c r="D621" s="158"/>
    </row>
    <row r="622" spans="4:4">
      <c r="D622" s="158"/>
    </row>
    <row r="623" spans="4:4">
      <c r="D623" s="158"/>
    </row>
    <row r="624" spans="4:4">
      <c r="D624" s="158"/>
    </row>
    <row r="625" spans="4:4">
      <c r="D625" s="158"/>
    </row>
    <row r="626" spans="4:4">
      <c r="D626" s="158"/>
    </row>
    <row r="627" spans="4:4">
      <c r="D627" s="158"/>
    </row>
    <row r="628" spans="4:4">
      <c r="D628" s="158"/>
    </row>
    <row r="629" spans="4:4">
      <c r="D629" s="158"/>
    </row>
    <row r="630" spans="4:4">
      <c r="D630" s="158"/>
    </row>
    <row r="631" spans="4:4">
      <c r="D631" s="158"/>
    </row>
    <row r="632" spans="4:4">
      <c r="D632" s="158"/>
    </row>
    <row r="633" spans="4:4">
      <c r="D633" s="158"/>
    </row>
    <row r="634" spans="4:4">
      <c r="D634" s="158"/>
    </row>
    <row r="635" spans="4:4">
      <c r="D635" s="158"/>
    </row>
    <row r="636" spans="4:4">
      <c r="D636" s="158"/>
    </row>
    <row r="637" spans="4:4">
      <c r="D637" s="158"/>
    </row>
    <row r="638" spans="4:4">
      <c r="D638" s="158"/>
    </row>
    <row r="639" spans="4:4">
      <c r="D639" s="158"/>
    </row>
    <row r="640" spans="4:4">
      <c r="D640" s="158"/>
    </row>
    <row r="641" spans="4:4">
      <c r="D641" s="158"/>
    </row>
    <row r="642" spans="4:4">
      <c r="D642" s="158"/>
    </row>
    <row r="643" spans="4:4">
      <c r="D643" s="158"/>
    </row>
    <row r="644" spans="4:4">
      <c r="D644" s="158"/>
    </row>
    <row r="645" spans="4:4">
      <c r="D645" s="158"/>
    </row>
    <row r="646" spans="4:4">
      <c r="D646" s="158"/>
    </row>
    <row r="647" spans="4:4">
      <c r="D647" s="158"/>
    </row>
    <row r="648" spans="4:4">
      <c r="D648" s="158"/>
    </row>
    <row r="649" spans="4:4">
      <c r="D649" s="158"/>
    </row>
    <row r="650" spans="4:4">
      <c r="D650" s="158"/>
    </row>
    <row r="651" spans="4:4">
      <c r="D651" s="158"/>
    </row>
    <row r="652" spans="4:4">
      <c r="D652" s="158"/>
    </row>
    <row r="653" spans="4:4">
      <c r="D653" s="158"/>
    </row>
    <row r="654" spans="4:4">
      <c r="D654" s="158"/>
    </row>
    <row r="655" spans="4:4">
      <c r="D655" s="158"/>
    </row>
    <row r="656" spans="4:4">
      <c r="D656" s="158"/>
    </row>
    <row r="657" spans="4:4">
      <c r="D657" s="158"/>
    </row>
    <row r="658" spans="4:4">
      <c r="D658" s="158"/>
    </row>
    <row r="659" spans="4:4">
      <c r="D659" s="158"/>
    </row>
    <row r="660" spans="4:4">
      <c r="D660" s="158"/>
    </row>
    <row r="661" spans="4:4">
      <c r="D661" s="158"/>
    </row>
    <row r="662" spans="4:4">
      <c r="D662" s="158"/>
    </row>
    <row r="663" spans="4:4">
      <c r="D663" s="158"/>
    </row>
    <row r="664" spans="4:4">
      <c r="D664" s="158"/>
    </row>
    <row r="665" spans="4:4">
      <c r="D665" s="158"/>
    </row>
    <row r="666" spans="4:4">
      <c r="D666" s="158"/>
    </row>
    <row r="667" spans="4:4">
      <c r="D667" s="158"/>
    </row>
    <row r="668" spans="4:4">
      <c r="D668" s="158"/>
    </row>
    <row r="669" spans="4:4">
      <c r="D669" s="158"/>
    </row>
    <row r="670" spans="4:4">
      <c r="D670" s="158"/>
    </row>
    <row r="671" spans="4:4">
      <c r="D671" s="158"/>
    </row>
    <row r="672" spans="4:4">
      <c r="D672" s="158"/>
    </row>
    <row r="673" spans="4:4">
      <c r="D673" s="158"/>
    </row>
    <row r="674" spans="4:4">
      <c r="D674" s="158"/>
    </row>
    <row r="675" spans="4:4">
      <c r="D675" s="158"/>
    </row>
    <row r="676" spans="4:4">
      <c r="D676" s="158"/>
    </row>
    <row r="677" spans="4:4">
      <c r="D677" s="158"/>
    </row>
    <row r="678" spans="4:4">
      <c r="D678" s="158"/>
    </row>
    <row r="679" spans="4:4">
      <c r="D679" s="158"/>
    </row>
    <row r="680" spans="4:4">
      <c r="D680" s="158"/>
    </row>
    <row r="681" spans="4:4">
      <c r="D681" s="158"/>
    </row>
    <row r="682" spans="4:4">
      <c r="D682" s="158"/>
    </row>
    <row r="683" spans="4:4">
      <c r="D683" s="158"/>
    </row>
    <row r="684" spans="4:4">
      <c r="D684" s="158"/>
    </row>
    <row r="685" spans="4:4">
      <c r="D685" s="158"/>
    </row>
    <row r="686" spans="4:4">
      <c r="D686" s="158"/>
    </row>
    <row r="687" spans="4:4">
      <c r="D687" s="158"/>
    </row>
    <row r="688" spans="4:4">
      <c r="D688" s="158"/>
    </row>
    <row r="689" spans="4:4">
      <c r="D689" s="158"/>
    </row>
    <row r="690" spans="4:4">
      <c r="D690" s="158"/>
    </row>
    <row r="691" spans="4:4">
      <c r="D691" s="158"/>
    </row>
    <row r="692" spans="4:4">
      <c r="D692" s="158"/>
    </row>
    <row r="693" spans="4:4">
      <c r="D693" s="158"/>
    </row>
    <row r="694" spans="4:4">
      <c r="D694" s="158"/>
    </row>
    <row r="695" spans="4:4">
      <c r="D695" s="158"/>
    </row>
    <row r="696" spans="4:4">
      <c r="D696" s="158"/>
    </row>
    <row r="697" spans="4:4">
      <c r="D697" s="158"/>
    </row>
    <row r="698" spans="4:4">
      <c r="D698" s="158"/>
    </row>
    <row r="699" spans="4:4">
      <c r="D699" s="158"/>
    </row>
    <row r="700" spans="4:4">
      <c r="D700" s="158"/>
    </row>
    <row r="701" spans="4:4">
      <c r="D701" s="158"/>
    </row>
    <row r="702" spans="4:4">
      <c r="D702" s="158"/>
    </row>
    <row r="703" spans="4:4">
      <c r="D703" s="158"/>
    </row>
    <row r="704" spans="4:4">
      <c r="D704" s="158"/>
    </row>
    <row r="705" spans="4:4">
      <c r="D705" s="158"/>
    </row>
    <row r="706" spans="4:4">
      <c r="D706" s="158"/>
    </row>
    <row r="707" spans="4:4">
      <c r="D707" s="158"/>
    </row>
    <row r="708" spans="4:4">
      <c r="D708" s="158"/>
    </row>
    <row r="709" spans="4:4">
      <c r="D709" s="158"/>
    </row>
    <row r="710" spans="4:4">
      <c r="D710" s="158"/>
    </row>
    <row r="711" spans="4:4">
      <c r="D711" s="158"/>
    </row>
    <row r="712" spans="4:4">
      <c r="D712" s="158"/>
    </row>
    <row r="713" spans="4:4">
      <c r="D713" s="158"/>
    </row>
    <row r="714" spans="4:4">
      <c r="D714" s="158"/>
    </row>
    <row r="715" spans="4:4">
      <c r="D715" s="158"/>
    </row>
    <row r="716" spans="4:4">
      <c r="D716" s="158"/>
    </row>
    <row r="717" spans="4:4">
      <c r="D717" s="158"/>
    </row>
    <row r="718" spans="4:4">
      <c r="D718" s="158"/>
    </row>
    <row r="719" spans="4:4">
      <c r="D719" s="158"/>
    </row>
    <row r="720" spans="4:4">
      <c r="D720" s="158"/>
    </row>
    <row r="721" spans="4:4">
      <c r="D721" s="158"/>
    </row>
    <row r="722" spans="4:4">
      <c r="D722" s="158"/>
    </row>
    <row r="723" spans="4:4">
      <c r="D723" s="158"/>
    </row>
    <row r="724" spans="4:4">
      <c r="D724" s="158"/>
    </row>
    <row r="725" spans="4:4">
      <c r="D725" s="158"/>
    </row>
    <row r="726" spans="4:4">
      <c r="D726" s="158"/>
    </row>
    <row r="727" spans="4:4">
      <c r="D727" s="158"/>
    </row>
    <row r="728" spans="4:4">
      <c r="D728" s="158"/>
    </row>
    <row r="729" spans="4:4">
      <c r="D729" s="158"/>
    </row>
    <row r="730" spans="4:4">
      <c r="D730" s="158"/>
    </row>
    <row r="731" spans="4:4">
      <c r="D731" s="158"/>
    </row>
    <row r="732" spans="4:4">
      <c r="D732" s="158"/>
    </row>
    <row r="733" spans="4:4">
      <c r="D733" s="158"/>
    </row>
    <row r="734" spans="4:4">
      <c r="D734" s="158"/>
    </row>
    <row r="735" spans="4:4">
      <c r="D735" s="158"/>
    </row>
    <row r="736" spans="4:4">
      <c r="D736" s="158"/>
    </row>
    <row r="737" spans="4:4">
      <c r="D737" s="158"/>
    </row>
    <row r="738" spans="4:4">
      <c r="D738" s="158"/>
    </row>
    <row r="739" spans="4:4">
      <c r="D739" s="158"/>
    </row>
    <row r="740" spans="4:4">
      <c r="D740" s="158"/>
    </row>
    <row r="741" spans="4:4">
      <c r="D741" s="158"/>
    </row>
    <row r="742" spans="4:4">
      <c r="D742" s="158"/>
    </row>
    <row r="743" spans="4:4">
      <c r="D743" s="158"/>
    </row>
    <row r="744" spans="4:4">
      <c r="D744" s="158"/>
    </row>
    <row r="745" spans="4:4">
      <c r="D745" s="158"/>
    </row>
    <row r="746" spans="4:4">
      <c r="D746" s="158"/>
    </row>
    <row r="747" spans="4:4">
      <c r="D747" s="158"/>
    </row>
    <row r="748" spans="4:4">
      <c r="D748" s="158"/>
    </row>
    <row r="749" spans="4:4">
      <c r="D749" s="158"/>
    </row>
    <row r="750" spans="4:4">
      <c r="D750" s="158"/>
    </row>
    <row r="751" spans="4:4">
      <c r="D751" s="158"/>
    </row>
    <row r="752" spans="4:4">
      <c r="D752" s="158"/>
    </row>
    <row r="753" spans="4:4">
      <c r="D753" s="158"/>
    </row>
    <row r="754" spans="4:4">
      <c r="D754" s="158"/>
    </row>
    <row r="755" spans="4:4">
      <c r="D755" s="158"/>
    </row>
    <row r="756" spans="4:4">
      <c r="D756" s="158"/>
    </row>
    <row r="757" spans="4:4">
      <c r="D757" s="158"/>
    </row>
    <row r="758" spans="4:4">
      <c r="D758" s="158"/>
    </row>
    <row r="759" spans="4:4">
      <c r="D759" s="158"/>
    </row>
    <row r="760" spans="4:4">
      <c r="D760" s="158"/>
    </row>
    <row r="761" spans="4:4">
      <c r="D761" s="158"/>
    </row>
    <row r="762" spans="4:4">
      <c r="D762" s="158"/>
    </row>
    <row r="763" spans="4:4">
      <c r="D763" s="158"/>
    </row>
    <row r="764" spans="4:4">
      <c r="D764" s="158"/>
    </row>
    <row r="765" spans="4:4">
      <c r="D765" s="158"/>
    </row>
    <row r="766" spans="4:4">
      <c r="D766" s="158"/>
    </row>
    <row r="767" spans="4:4">
      <c r="D767" s="158"/>
    </row>
    <row r="768" spans="4:4">
      <c r="D768" s="158"/>
    </row>
    <row r="769" spans="4:4">
      <c r="D769" s="158"/>
    </row>
    <row r="770" spans="4:4">
      <c r="D770" s="158"/>
    </row>
    <row r="771" spans="4:4">
      <c r="D771" s="158"/>
    </row>
    <row r="772" spans="4:4">
      <c r="D772" s="158"/>
    </row>
    <row r="773" spans="4:4">
      <c r="D773" s="158"/>
    </row>
    <row r="774" spans="4:4">
      <c r="D774" s="158"/>
    </row>
    <row r="775" spans="4:4">
      <c r="D775" s="158"/>
    </row>
    <row r="776" spans="4:4">
      <c r="D776" s="158"/>
    </row>
    <row r="777" spans="4:4">
      <c r="D777" s="158"/>
    </row>
    <row r="778" spans="4:4">
      <c r="D778" s="158"/>
    </row>
    <row r="779" spans="4:4">
      <c r="D779" s="158"/>
    </row>
    <row r="780" spans="4:4">
      <c r="D780" s="158"/>
    </row>
    <row r="781" spans="4:4">
      <c r="D781" s="158"/>
    </row>
    <row r="782" spans="4:4">
      <c r="D782" s="158"/>
    </row>
    <row r="783" spans="4:4">
      <c r="D783" s="158"/>
    </row>
    <row r="784" spans="4:4">
      <c r="D784" s="158"/>
    </row>
    <row r="785" spans="4:4">
      <c r="D785" s="158"/>
    </row>
    <row r="786" spans="4:4">
      <c r="D786" s="158"/>
    </row>
    <row r="787" spans="4:4">
      <c r="D787" s="158"/>
    </row>
    <row r="788" spans="4:4">
      <c r="D788" s="158"/>
    </row>
    <row r="789" spans="4:4">
      <c r="D789" s="158"/>
    </row>
    <row r="790" spans="4:4">
      <c r="D790" s="158"/>
    </row>
    <row r="791" spans="4:4">
      <c r="D791" s="158"/>
    </row>
    <row r="792" spans="4:4">
      <c r="D792" s="158"/>
    </row>
    <row r="793" spans="4:4">
      <c r="D793" s="158"/>
    </row>
    <row r="794" spans="4:4">
      <c r="D794" s="158"/>
    </row>
    <row r="795" spans="4:4">
      <c r="D795" s="158"/>
    </row>
    <row r="796" spans="4:4">
      <c r="D796" s="158"/>
    </row>
    <row r="797" spans="4:4">
      <c r="D797" s="158"/>
    </row>
    <row r="798" spans="4:4">
      <c r="D798" s="158"/>
    </row>
    <row r="799" spans="4:4">
      <c r="D799" s="158"/>
    </row>
    <row r="800" spans="4:4">
      <c r="D800" s="158"/>
    </row>
    <row r="801" spans="4:4">
      <c r="D801" s="158"/>
    </row>
    <row r="802" spans="4:4">
      <c r="D802" s="158"/>
    </row>
    <row r="803" spans="4:4">
      <c r="D803" s="158"/>
    </row>
    <row r="804" spans="4:4">
      <c r="D804" s="158"/>
    </row>
    <row r="805" spans="4:4">
      <c r="D805" s="158"/>
    </row>
    <row r="806" spans="4:4">
      <c r="D806" s="158"/>
    </row>
    <row r="807" spans="4:4">
      <c r="D807" s="158"/>
    </row>
    <row r="808" spans="4:4">
      <c r="D808" s="158"/>
    </row>
    <row r="809" spans="4:4">
      <c r="D809" s="158"/>
    </row>
    <row r="810" spans="4:4">
      <c r="D810" s="158"/>
    </row>
    <row r="811" spans="4:4">
      <c r="D811" s="158"/>
    </row>
    <row r="812" spans="4:4">
      <c r="D812" s="158"/>
    </row>
    <row r="813" spans="4:4">
      <c r="D813" s="158"/>
    </row>
    <row r="814" spans="4:4">
      <c r="D814" s="158"/>
    </row>
    <row r="815" spans="4:4">
      <c r="D815" s="158"/>
    </row>
    <row r="816" spans="4:4">
      <c r="D816" s="158"/>
    </row>
    <row r="817" spans="4:4">
      <c r="D817" s="158"/>
    </row>
    <row r="818" spans="4:4">
      <c r="D818" s="158"/>
    </row>
    <row r="819" spans="4:4">
      <c r="D819" s="158"/>
    </row>
    <row r="820" spans="4:4">
      <c r="D820" s="158"/>
    </row>
    <row r="821" spans="4:4">
      <c r="D821" s="158"/>
    </row>
    <row r="822" spans="4:4">
      <c r="D822" s="158"/>
    </row>
    <row r="823" spans="4:4">
      <c r="D823" s="158"/>
    </row>
    <row r="824" spans="4:4">
      <c r="D824" s="158"/>
    </row>
    <row r="825" spans="4:4">
      <c r="D825" s="158"/>
    </row>
    <row r="826" spans="4:4">
      <c r="D826" s="158"/>
    </row>
    <row r="827" spans="4:4">
      <c r="D827" s="158"/>
    </row>
    <row r="828" spans="4:4">
      <c r="D828" s="158"/>
    </row>
    <row r="829" spans="4:4">
      <c r="D829" s="158"/>
    </row>
    <row r="830" spans="4:4">
      <c r="D830" s="158"/>
    </row>
    <row r="831" spans="4:4">
      <c r="D831" s="158"/>
    </row>
    <row r="832" spans="4:4">
      <c r="D832" s="158"/>
    </row>
    <row r="833" spans="4:4">
      <c r="D833" s="158"/>
    </row>
    <row r="834" spans="4:4">
      <c r="D834" s="158"/>
    </row>
    <row r="835" spans="4:4">
      <c r="D835" s="158"/>
    </row>
    <row r="836" spans="4:4">
      <c r="D836" s="158"/>
    </row>
    <row r="837" spans="4:4">
      <c r="D837" s="158"/>
    </row>
    <row r="838" spans="4:4">
      <c r="D838" s="158"/>
    </row>
    <row r="839" spans="4:4">
      <c r="D839" s="158"/>
    </row>
    <row r="840" spans="4:4">
      <c r="D840" s="158"/>
    </row>
    <row r="841" spans="4:4">
      <c r="D841" s="158"/>
    </row>
    <row r="842" spans="4:4">
      <c r="D842" s="158"/>
    </row>
    <row r="843" spans="4:4">
      <c r="D843" s="158"/>
    </row>
    <row r="844" spans="4:4">
      <c r="D844" s="158"/>
    </row>
    <row r="845" spans="4:4">
      <c r="D845" s="158"/>
    </row>
    <row r="846" spans="4:4">
      <c r="D846" s="158"/>
    </row>
    <row r="847" spans="4:4">
      <c r="D847" s="158"/>
    </row>
    <row r="848" spans="4:4">
      <c r="D848" s="158"/>
    </row>
    <row r="849" spans="4:4">
      <c r="D849" s="158"/>
    </row>
    <row r="850" spans="4:4">
      <c r="D850" s="158"/>
    </row>
    <row r="851" spans="4:4">
      <c r="D851" s="158"/>
    </row>
    <row r="852" spans="4:4">
      <c r="D852" s="158"/>
    </row>
    <row r="853" spans="4:4">
      <c r="D853" s="158"/>
    </row>
    <row r="854" spans="4:4">
      <c r="D854" s="158"/>
    </row>
    <row r="855" spans="4:4">
      <c r="D855" s="158"/>
    </row>
    <row r="856" spans="4:4">
      <c r="D856" s="158"/>
    </row>
    <row r="857" spans="4:4">
      <c r="D857" s="158"/>
    </row>
    <row r="858" spans="4:4">
      <c r="D858" s="158"/>
    </row>
    <row r="859" spans="4:4">
      <c r="D859" s="158"/>
    </row>
    <row r="860" spans="4:4">
      <c r="D860" s="158"/>
    </row>
    <row r="861" spans="4:4">
      <c r="D861" s="158"/>
    </row>
    <row r="862" spans="4:4">
      <c r="D862" s="158"/>
    </row>
    <row r="863" spans="4:4">
      <c r="D863" s="158"/>
    </row>
    <row r="864" spans="4:4">
      <c r="D864" s="158"/>
    </row>
    <row r="865" spans="4:4">
      <c r="D865" s="158"/>
    </row>
    <row r="866" spans="4:4">
      <c r="D866" s="158"/>
    </row>
    <row r="867" spans="4:4">
      <c r="D867" s="158"/>
    </row>
    <row r="868" spans="4:4">
      <c r="D868" s="158"/>
    </row>
    <row r="869" spans="4:4">
      <c r="D869" s="158"/>
    </row>
    <row r="870" spans="4:4">
      <c r="D870" s="158"/>
    </row>
    <row r="871" spans="4:4">
      <c r="D871" s="158"/>
    </row>
    <row r="872" spans="4:4">
      <c r="D872" s="158"/>
    </row>
    <row r="873" spans="4:4">
      <c r="D873" s="158"/>
    </row>
    <row r="874" spans="4:4">
      <c r="D874" s="158"/>
    </row>
    <row r="875" spans="4:4">
      <c r="D875" s="158"/>
    </row>
    <row r="876" spans="4:4">
      <c r="D876" s="158"/>
    </row>
    <row r="877" spans="4:4">
      <c r="D877" s="158"/>
    </row>
    <row r="878" spans="4:4">
      <c r="D878" s="158"/>
    </row>
    <row r="879" spans="4:4">
      <c r="D879" s="158"/>
    </row>
    <row r="880" spans="4:4">
      <c r="D880" s="158"/>
    </row>
    <row r="881" spans="4:4">
      <c r="D881" s="158"/>
    </row>
    <row r="882" spans="4:4">
      <c r="D882" s="158"/>
    </row>
    <row r="883" spans="4:4">
      <c r="D883" s="158"/>
    </row>
    <row r="884" spans="4:4">
      <c r="D884" s="158"/>
    </row>
    <row r="885" spans="4:4">
      <c r="D885" s="158"/>
    </row>
    <row r="886" spans="4:4">
      <c r="D886" s="158"/>
    </row>
    <row r="887" spans="4:4">
      <c r="D887" s="158"/>
    </row>
    <row r="888" spans="4:4">
      <c r="D888" s="158"/>
    </row>
    <row r="889" spans="4:4">
      <c r="D889" s="158"/>
    </row>
    <row r="890" spans="4:4">
      <c r="D890" s="158"/>
    </row>
    <row r="891" spans="4:4">
      <c r="D891" s="158"/>
    </row>
    <row r="892" spans="4:4">
      <c r="D892" s="158"/>
    </row>
    <row r="893" spans="4:4">
      <c r="D893" s="158"/>
    </row>
    <row r="894" spans="4:4">
      <c r="D894" s="158"/>
    </row>
    <row r="895" spans="4:4">
      <c r="D895" s="158"/>
    </row>
    <row r="896" spans="4:4">
      <c r="D896" s="158"/>
    </row>
    <row r="897" spans="4:4">
      <c r="D897" s="158"/>
    </row>
    <row r="898" spans="4:4">
      <c r="D898" s="158"/>
    </row>
    <row r="899" spans="4:4">
      <c r="D899" s="158"/>
    </row>
    <row r="900" spans="4:4">
      <c r="D900" s="158"/>
    </row>
    <row r="901" spans="4:4">
      <c r="D901" s="158"/>
    </row>
    <row r="902" spans="4:4">
      <c r="D902" s="158"/>
    </row>
    <row r="903" spans="4:4">
      <c r="D903" s="158"/>
    </row>
    <row r="904" spans="4:4">
      <c r="D904" s="158"/>
    </row>
    <row r="905" spans="4:4">
      <c r="D905" s="158"/>
    </row>
    <row r="906" spans="4:4">
      <c r="D906" s="158"/>
    </row>
    <row r="907" spans="4:4">
      <c r="D907" s="158"/>
    </row>
    <row r="908" spans="4:4">
      <c r="D908" s="158"/>
    </row>
    <row r="909" spans="4:4">
      <c r="D909" s="158"/>
    </row>
    <row r="910" spans="4:4">
      <c r="D910" s="158"/>
    </row>
    <row r="911" spans="4:4">
      <c r="D911" s="158"/>
    </row>
    <row r="912" spans="4:4">
      <c r="D912" s="158"/>
    </row>
    <row r="913" spans="4:4">
      <c r="D913" s="158"/>
    </row>
    <row r="914" spans="4:4">
      <c r="D914" s="158"/>
    </row>
    <row r="915" spans="4:4">
      <c r="D915" s="158"/>
    </row>
    <row r="916" spans="4:4">
      <c r="D916" s="158"/>
    </row>
    <row r="917" spans="4:4">
      <c r="D917" s="158"/>
    </row>
    <row r="918" spans="4:4">
      <c r="D918" s="158"/>
    </row>
    <row r="919" spans="4:4">
      <c r="D919" s="158"/>
    </row>
    <row r="920" spans="4:4">
      <c r="D920" s="158"/>
    </row>
    <row r="921" spans="4:4">
      <c r="D921" s="158"/>
    </row>
    <row r="922" spans="4:4">
      <c r="D922" s="158"/>
    </row>
    <row r="923" spans="4:4">
      <c r="D923" s="158"/>
    </row>
    <row r="924" spans="4:4">
      <c r="D924" s="158"/>
    </row>
    <row r="925" spans="4:4">
      <c r="D925" s="158"/>
    </row>
    <row r="926" spans="4:4">
      <c r="D926" s="158"/>
    </row>
    <row r="927" spans="4:4">
      <c r="D927" s="158"/>
    </row>
    <row r="928" spans="4:4">
      <c r="D928" s="158"/>
    </row>
    <row r="929" spans="4:4">
      <c r="D929" s="158"/>
    </row>
    <row r="930" spans="4:4">
      <c r="D930" s="158"/>
    </row>
    <row r="931" spans="4:4">
      <c r="D931" s="158"/>
    </row>
    <row r="932" spans="4:4">
      <c r="D932" s="158"/>
    </row>
    <row r="933" spans="4:4">
      <c r="D933" s="158"/>
    </row>
    <row r="934" spans="4:4">
      <c r="D934" s="158"/>
    </row>
    <row r="935" spans="4:4">
      <c r="D935" s="158"/>
    </row>
    <row r="936" spans="4:4">
      <c r="D936" s="158"/>
    </row>
    <row r="937" spans="4:4">
      <c r="D937" s="158"/>
    </row>
    <row r="938" spans="4:4">
      <c r="D938" s="158"/>
    </row>
    <row r="939" spans="4:4">
      <c r="D939" s="158"/>
    </row>
    <row r="940" spans="4:4">
      <c r="D940" s="158"/>
    </row>
    <row r="941" spans="4:4">
      <c r="D941" s="158"/>
    </row>
    <row r="942" spans="4:4">
      <c r="D942" s="158"/>
    </row>
    <row r="943" spans="4:4">
      <c r="D943" s="158"/>
    </row>
    <row r="944" spans="4:4">
      <c r="D944" s="158"/>
    </row>
    <row r="945" spans="4:4">
      <c r="D945" s="158"/>
    </row>
    <row r="946" spans="4:4">
      <c r="D946" s="158"/>
    </row>
    <row r="947" spans="4:4">
      <c r="D947" s="158"/>
    </row>
    <row r="948" spans="4:4">
      <c r="D948" s="158"/>
    </row>
    <row r="949" spans="4:4">
      <c r="D949" s="158"/>
    </row>
    <row r="950" spans="4:4">
      <c r="D950" s="158"/>
    </row>
    <row r="951" spans="4:4">
      <c r="D951" s="158"/>
    </row>
    <row r="952" spans="4:4">
      <c r="D952" s="158"/>
    </row>
    <row r="953" spans="4:4">
      <c r="D953" s="158"/>
    </row>
    <row r="954" spans="4:4">
      <c r="D954" s="158"/>
    </row>
    <row r="955" spans="4:4">
      <c r="D955" s="158"/>
    </row>
    <row r="956" spans="4:4">
      <c r="D956" s="158"/>
    </row>
    <row r="957" spans="4:4">
      <c r="D957" s="158"/>
    </row>
    <row r="958" spans="4:4">
      <c r="D958" s="158"/>
    </row>
    <row r="959" spans="4:4">
      <c r="D959" s="158"/>
    </row>
    <row r="960" spans="4:4">
      <c r="D960" s="158"/>
    </row>
    <row r="961" spans="4:4">
      <c r="D961" s="158"/>
    </row>
    <row r="962" spans="4:4">
      <c r="D962" s="158"/>
    </row>
    <row r="963" spans="4:4">
      <c r="D963" s="158"/>
    </row>
    <row r="964" spans="4:4">
      <c r="D964" s="158"/>
    </row>
    <row r="965" spans="4:4">
      <c r="D965" s="158"/>
    </row>
    <row r="966" spans="4:4">
      <c r="D966" s="158"/>
    </row>
    <row r="967" spans="4:4">
      <c r="D967" s="158"/>
    </row>
    <row r="968" spans="4:4">
      <c r="D968" s="158"/>
    </row>
    <row r="969" spans="4:4">
      <c r="D969" s="158"/>
    </row>
    <row r="970" spans="4:4">
      <c r="D970" s="158"/>
    </row>
    <row r="971" spans="4:4">
      <c r="D971" s="158"/>
    </row>
    <row r="972" spans="4:4">
      <c r="D972" s="158"/>
    </row>
    <row r="973" spans="4:4">
      <c r="D973" s="158"/>
    </row>
    <row r="974" spans="4:4">
      <c r="D974" s="158"/>
    </row>
    <row r="975" spans="4:4">
      <c r="D975" s="158"/>
    </row>
    <row r="976" spans="4:4">
      <c r="D976" s="158"/>
    </row>
    <row r="977" spans="4:4">
      <c r="D977" s="158"/>
    </row>
    <row r="978" spans="4:4">
      <c r="D978" s="158"/>
    </row>
    <row r="979" spans="4:4">
      <c r="D979" s="158"/>
    </row>
    <row r="980" spans="4:4">
      <c r="D980" s="158"/>
    </row>
    <row r="981" spans="4:4">
      <c r="D981" s="158"/>
    </row>
    <row r="982" spans="4:4">
      <c r="D982" s="158"/>
    </row>
    <row r="983" spans="4:4">
      <c r="D983" s="158"/>
    </row>
    <row r="984" spans="4:4">
      <c r="D984" s="158"/>
    </row>
    <row r="985" spans="4:4">
      <c r="D985" s="158"/>
    </row>
    <row r="986" spans="4:4">
      <c r="D986" s="158"/>
    </row>
    <row r="987" spans="4:4">
      <c r="D987" s="158"/>
    </row>
    <row r="988" spans="4:4">
      <c r="D988" s="158"/>
    </row>
    <row r="989" spans="4:4">
      <c r="D989" s="158"/>
    </row>
    <row r="990" spans="4:4">
      <c r="D990" s="158"/>
    </row>
    <row r="991" spans="4:4">
      <c r="D991" s="158"/>
    </row>
    <row r="992" spans="4:4">
      <c r="D992" s="158"/>
    </row>
    <row r="993" spans="4:4">
      <c r="D993" s="158"/>
    </row>
    <row r="994" spans="4:4">
      <c r="D994" s="158"/>
    </row>
    <row r="995" spans="4:4">
      <c r="D995" s="158"/>
    </row>
    <row r="996" spans="4:4">
      <c r="D996" s="158"/>
    </row>
    <row r="997" spans="4:4">
      <c r="D997" s="158"/>
    </row>
    <row r="998" spans="4:4">
      <c r="D998" s="158"/>
    </row>
    <row r="999" spans="4:4">
      <c r="D999" s="158"/>
    </row>
    <row r="1000" spans="4:4">
      <c r="D1000" s="158"/>
    </row>
    <row r="1001" spans="4:4">
      <c r="D1001" s="158"/>
    </row>
    <row r="1002" spans="4:4">
      <c r="D1002" s="158"/>
    </row>
    <row r="1003" spans="4:4">
      <c r="D1003" s="158"/>
    </row>
    <row r="1004" spans="4:4">
      <c r="D1004" s="158"/>
    </row>
    <row r="1005" spans="4:4">
      <c r="D1005" s="158"/>
    </row>
    <row r="1006" spans="4:4">
      <c r="D1006" s="158"/>
    </row>
    <row r="1007" spans="4:4">
      <c r="D1007" s="158"/>
    </row>
    <row r="1008" spans="4:4">
      <c r="D1008" s="158"/>
    </row>
    <row r="1009" spans="4:4">
      <c r="D1009" s="158"/>
    </row>
    <row r="1010" spans="4:4">
      <c r="D1010" s="158"/>
    </row>
    <row r="1011" spans="4:4">
      <c r="D1011" s="158"/>
    </row>
    <row r="1012" spans="4:4">
      <c r="D1012" s="158"/>
    </row>
    <row r="1013" spans="4:4">
      <c r="D1013" s="158"/>
    </row>
    <row r="1014" spans="4:4">
      <c r="D1014" s="158"/>
    </row>
    <row r="1015" spans="4:4">
      <c r="D1015" s="158"/>
    </row>
    <row r="1016" spans="4:4">
      <c r="D1016" s="158"/>
    </row>
    <row r="1017" spans="4:4">
      <c r="D1017" s="158"/>
    </row>
    <row r="1018" spans="4:4">
      <c r="D1018" s="158"/>
    </row>
    <row r="1019" spans="4:4">
      <c r="D1019" s="158"/>
    </row>
    <row r="1020" spans="4:4">
      <c r="D1020" s="158"/>
    </row>
    <row r="1021" spans="4:4">
      <c r="D1021" s="158"/>
    </row>
    <row r="1022" spans="4:4">
      <c r="D1022" s="158"/>
    </row>
    <row r="1023" spans="4:4">
      <c r="D1023" s="158"/>
    </row>
    <row r="1024" spans="4:4">
      <c r="D1024" s="158"/>
    </row>
    <row r="1025" spans="4:4">
      <c r="D1025" s="158"/>
    </row>
    <row r="1026" spans="4:4">
      <c r="D1026" s="158"/>
    </row>
    <row r="1027" spans="4:4">
      <c r="D1027" s="158"/>
    </row>
    <row r="1028" spans="4:4">
      <c r="D1028" s="158"/>
    </row>
    <row r="1029" spans="4:4">
      <c r="D1029" s="158"/>
    </row>
    <row r="1030" spans="4:4">
      <c r="D1030" s="158"/>
    </row>
    <row r="1031" spans="4:4">
      <c r="D1031" s="158"/>
    </row>
    <row r="1032" spans="4:4">
      <c r="D1032" s="158"/>
    </row>
    <row r="1033" spans="4:4">
      <c r="D1033" s="158"/>
    </row>
    <row r="1034" spans="4:4">
      <c r="D1034" s="158"/>
    </row>
    <row r="1035" spans="4:4">
      <c r="D1035" s="158"/>
    </row>
    <row r="1036" spans="4:4">
      <c r="D1036" s="158"/>
    </row>
    <row r="1037" spans="4:4">
      <c r="D1037" s="158"/>
    </row>
    <row r="1038" spans="4:4">
      <c r="D1038" s="158"/>
    </row>
    <row r="1039" spans="4:4">
      <c r="D1039" s="158"/>
    </row>
    <row r="1040" spans="4:4">
      <c r="D1040" s="158"/>
    </row>
    <row r="1041" spans="4:4">
      <c r="D1041" s="158"/>
    </row>
    <row r="1042" spans="4:4">
      <c r="D1042" s="158"/>
    </row>
    <row r="1043" spans="4:4">
      <c r="D1043" s="158"/>
    </row>
    <row r="1044" spans="4:4">
      <c r="D1044" s="158"/>
    </row>
    <row r="1045" spans="4:4">
      <c r="D1045" s="158"/>
    </row>
    <row r="1046" spans="4:4">
      <c r="D1046" s="158"/>
    </row>
    <row r="1047" spans="4:4">
      <c r="D1047" s="158"/>
    </row>
    <row r="1048" spans="4:4">
      <c r="D1048" s="158"/>
    </row>
    <row r="1049" spans="4:4">
      <c r="D1049" s="158"/>
    </row>
    <row r="1050" spans="4:4">
      <c r="D1050" s="158"/>
    </row>
    <row r="1051" spans="4:4">
      <c r="D1051" s="158"/>
    </row>
    <row r="1052" spans="4:4">
      <c r="D1052" s="158"/>
    </row>
    <row r="1053" spans="4:4">
      <c r="D1053" s="158"/>
    </row>
    <row r="1054" spans="4:4">
      <c r="D1054" s="158"/>
    </row>
    <row r="1055" spans="4:4">
      <c r="D1055" s="158"/>
    </row>
    <row r="1056" spans="4:4">
      <c r="D1056" s="158"/>
    </row>
    <row r="1057" spans="4:4">
      <c r="D1057" s="158"/>
    </row>
    <row r="1058" spans="4:4">
      <c r="D1058" s="158"/>
    </row>
    <row r="1059" spans="4:4">
      <c r="D1059" s="158"/>
    </row>
    <row r="1060" spans="4:4">
      <c r="D1060" s="158"/>
    </row>
    <row r="1061" spans="4:4">
      <c r="D1061" s="158"/>
    </row>
    <row r="1062" spans="4:4">
      <c r="D1062" s="158"/>
    </row>
    <row r="1063" spans="4:4">
      <c r="D1063" s="158"/>
    </row>
    <row r="1064" spans="4:4">
      <c r="D1064" s="158"/>
    </row>
    <row r="1065" spans="4:4">
      <c r="D1065" s="158"/>
    </row>
    <row r="1066" spans="4:4">
      <c r="D1066" s="158"/>
    </row>
    <row r="1067" spans="4:4">
      <c r="D1067" s="158"/>
    </row>
    <row r="1068" spans="4:4">
      <c r="D1068" s="158"/>
    </row>
    <row r="1069" spans="4:4">
      <c r="D1069" s="158"/>
    </row>
    <row r="1070" spans="4:4">
      <c r="D1070" s="158"/>
    </row>
    <row r="1071" spans="4:4">
      <c r="D1071" s="158"/>
    </row>
    <row r="1072" spans="4:4">
      <c r="D1072" s="158"/>
    </row>
    <row r="1073" spans="4:4">
      <c r="D1073" s="158"/>
    </row>
    <row r="1074" spans="4:4">
      <c r="D1074" s="158"/>
    </row>
    <row r="1075" spans="4:4">
      <c r="D1075" s="158"/>
    </row>
    <row r="1076" spans="4:4">
      <c r="D1076" s="158"/>
    </row>
    <row r="1077" spans="4:4">
      <c r="D1077" s="158"/>
    </row>
    <row r="1078" spans="4:4">
      <c r="D1078" s="158"/>
    </row>
    <row r="1079" spans="4:4">
      <c r="D1079" s="158"/>
    </row>
    <row r="1080" spans="4:4">
      <c r="D1080" s="158"/>
    </row>
    <row r="1081" spans="4:4">
      <c r="D1081" s="158"/>
    </row>
    <row r="1082" spans="4:4">
      <c r="D1082" s="158"/>
    </row>
    <row r="1083" spans="4:4">
      <c r="D1083" s="158"/>
    </row>
    <row r="1084" spans="4:4">
      <c r="D1084" s="158"/>
    </row>
    <row r="1085" spans="4:4">
      <c r="D1085" s="158"/>
    </row>
    <row r="1086" spans="4:4">
      <c r="D1086" s="158"/>
    </row>
    <row r="1087" spans="4:4">
      <c r="D1087" s="158"/>
    </row>
    <row r="1088" spans="4:4">
      <c r="D1088" s="158"/>
    </row>
    <row r="1089" spans="4:4">
      <c r="D1089" s="158"/>
    </row>
    <row r="1090" spans="4:4">
      <c r="D1090" s="158"/>
    </row>
    <row r="1091" spans="4:4">
      <c r="D1091" s="158"/>
    </row>
    <row r="1092" spans="4:4">
      <c r="D1092" s="158"/>
    </row>
    <row r="1093" spans="4:4">
      <c r="D1093" s="158"/>
    </row>
    <row r="1094" spans="4:4">
      <c r="D1094" s="158"/>
    </row>
    <row r="1095" spans="4:4">
      <c r="D1095" s="158"/>
    </row>
    <row r="1096" spans="4:4">
      <c r="D1096" s="158"/>
    </row>
    <row r="1097" spans="4:4">
      <c r="D1097" s="158"/>
    </row>
    <row r="1098" spans="4:4">
      <c r="D1098" s="158"/>
    </row>
    <row r="1099" spans="4:4">
      <c r="D1099" s="158"/>
    </row>
    <row r="1100" spans="4:4">
      <c r="D1100" s="158"/>
    </row>
    <row r="1101" spans="4:4">
      <c r="D1101" s="158"/>
    </row>
    <row r="1102" spans="4:4">
      <c r="D1102" s="158"/>
    </row>
    <row r="1103" spans="4:4">
      <c r="D1103" s="158"/>
    </row>
    <row r="1104" spans="4:4">
      <c r="D1104" s="158"/>
    </row>
    <row r="1105" spans="4:4">
      <c r="D1105" s="158"/>
    </row>
    <row r="1106" spans="4:4">
      <c r="D1106" s="158"/>
    </row>
    <row r="1107" spans="4:4">
      <c r="D1107" s="158"/>
    </row>
    <row r="1108" spans="4:4">
      <c r="D1108" s="158"/>
    </row>
    <row r="1109" spans="4:4">
      <c r="D1109" s="158"/>
    </row>
    <row r="1110" spans="4:4">
      <c r="D1110" s="158"/>
    </row>
    <row r="1111" spans="4:4">
      <c r="D1111" s="158"/>
    </row>
    <row r="1112" spans="4:4">
      <c r="D1112" s="158"/>
    </row>
    <row r="1113" spans="4:4">
      <c r="D1113" s="158"/>
    </row>
    <row r="1114" spans="4:4">
      <c r="D1114" s="158"/>
    </row>
    <row r="1115" spans="4:4">
      <c r="D1115" s="158"/>
    </row>
    <row r="1116" spans="4:4">
      <c r="D1116" s="158"/>
    </row>
    <row r="1117" spans="4:4">
      <c r="D1117" s="158"/>
    </row>
    <row r="1118" spans="4:4">
      <c r="D1118" s="158"/>
    </row>
    <row r="1119" spans="4:4">
      <c r="D1119" s="158"/>
    </row>
    <row r="1120" spans="4:4">
      <c r="D1120" s="158"/>
    </row>
    <row r="1121" spans="4:4">
      <c r="D1121" s="158"/>
    </row>
    <row r="1122" spans="4:4">
      <c r="D1122" s="158"/>
    </row>
    <row r="1123" spans="4:4">
      <c r="D1123" s="158"/>
    </row>
    <row r="1124" spans="4:4">
      <c r="D1124" s="158"/>
    </row>
    <row r="1125" spans="4:4">
      <c r="D1125" s="158"/>
    </row>
    <row r="1126" spans="4:4">
      <c r="D1126" s="158"/>
    </row>
    <row r="1127" spans="4:4">
      <c r="D1127" s="158"/>
    </row>
    <row r="1128" spans="4:4">
      <c r="D1128" s="158"/>
    </row>
    <row r="1129" spans="4:4">
      <c r="D1129" s="158"/>
    </row>
    <row r="1130" spans="4:4">
      <c r="D1130" s="158"/>
    </row>
    <row r="1131" spans="4:4">
      <c r="D1131" s="158"/>
    </row>
    <row r="1132" spans="4:4">
      <c r="D1132" s="158"/>
    </row>
    <row r="1133" spans="4:4">
      <c r="D1133" s="158"/>
    </row>
    <row r="1134" spans="4:4">
      <c r="D1134" s="158"/>
    </row>
    <row r="1135" spans="4:4">
      <c r="D1135" s="158"/>
    </row>
    <row r="1136" spans="4:4">
      <c r="D1136" s="158"/>
    </row>
    <row r="1137" spans="4:4">
      <c r="D1137" s="158"/>
    </row>
    <row r="1138" spans="4:4">
      <c r="D1138" s="158"/>
    </row>
    <row r="1139" spans="4:4">
      <c r="D1139" s="158"/>
    </row>
    <row r="1140" spans="4:4">
      <c r="D1140" s="158"/>
    </row>
    <row r="1141" spans="4:4">
      <c r="D1141" s="158"/>
    </row>
    <row r="1142" spans="4:4">
      <c r="D1142" s="158"/>
    </row>
    <row r="1143" spans="4:4">
      <c r="D1143" s="158"/>
    </row>
    <row r="1144" spans="4:4">
      <c r="D1144" s="158"/>
    </row>
    <row r="1145" spans="4:4">
      <c r="D1145" s="158"/>
    </row>
    <row r="1146" spans="4:4">
      <c r="D1146" s="158"/>
    </row>
    <row r="1147" spans="4:4">
      <c r="D1147" s="158"/>
    </row>
    <row r="1148" spans="4:4">
      <c r="D1148" s="158"/>
    </row>
    <row r="1149" spans="4:4">
      <c r="D1149" s="158"/>
    </row>
    <row r="1150" spans="4:4">
      <c r="D1150" s="158"/>
    </row>
    <row r="1151" spans="4:4">
      <c r="D1151" s="158"/>
    </row>
    <row r="1152" spans="4:4">
      <c r="D1152" s="158"/>
    </row>
    <row r="1153" spans="4:4">
      <c r="D1153" s="158"/>
    </row>
    <row r="1154" spans="4:4">
      <c r="D1154" s="158"/>
    </row>
    <row r="1155" spans="4:4">
      <c r="D1155" s="158"/>
    </row>
    <row r="1156" spans="4:4">
      <c r="D1156" s="158"/>
    </row>
    <row r="1157" spans="4:4">
      <c r="D1157" s="158"/>
    </row>
    <row r="1158" spans="4:4">
      <c r="D1158" s="158"/>
    </row>
    <row r="1159" spans="4:4">
      <c r="D1159" s="158"/>
    </row>
    <row r="1160" spans="4:4">
      <c r="D1160" s="158"/>
    </row>
    <row r="1161" spans="4:4">
      <c r="D1161" s="158"/>
    </row>
    <row r="1162" spans="4:4">
      <c r="D1162" s="158"/>
    </row>
    <row r="1163" spans="4:4">
      <c r="D1163" s="158"/>
    </row>
    <row r="1164" spans="4:4">
      <c r="D1164" s="158"/>
    </row>
    <row r="1165" spans="4:4">
      <c r="D1165" s="158"/>
    </row>
    <row r="1166" spans="4:4">
      <c r="D1166" s="158"/>
    </row>
    <row r="1167" spans="4:4">
      <c r="D1167" s="158"/>
    </row>
    <row r="1168" spans="4:4">
      <c r="D1168" s="158"/>
    </row>
    <row r="1169" spans="4:4">
      <c r="D1169" s="158"/>
    </row>
    <row r="1170" spans="4:4">
      <c r="D1170" s="158"/>
    </row>
    <row r="1171" spans="4:4">
      <c r="D1171" s="158"/>
    </row>
    <row r="1172" spans="4:4">
      <c r="D1172" s="158"/>
    </row>
    <row r="1173" spans="4:4">
      <c r="D1173" s="158"/>
    </row>
    <row r="1174" spans="4:4">
      <c r="D1174" s="158"/>
    </row>
    <row r="1175" spans="4:4">
      <c r="D1175" s="158"/>
    </row>
    <row r="1176" spans="4:4">
      <c r="D1176" s="158"/>
    </row>
    <row r="1177" spans="4:4">
      <c r="D1177" s="158"/>
    </row>
    <row r="1178" spans="4:4">
      <c r="D1178" s="158"/>
    </row>
    <row r="1179" spans="4:4">
      <c r="D1179" s="158"/>
    </row>
    <row r="1180" spans="4:4">
      <c r="D1180" s="158"/>
    </row>
    <row r="1181" spans="4:4">
      <c r="D1181" s="158"/>
    </row>
    <row r="1182" spans="4:4">
      <c r="D1182" s="158"/>
    </row>
    <row r="1183" spans="4:4">
      <c r="D1183" s="158"/>
    </row>
    <row r="1184" spans="4:4">
      <c r="D1184" s="158"/>
    </row>
    <row r="1185" spans="4:4">
      <c r="D1185" s="158"/>
    </row>
    <row r="1186" spans="4:4">
      <c r="D1186" s="158"/>
    </row>
    <row r="1187" spans="4:4">
      <c r="D1187" s="158"/>
    </row>
    <row r="1188" spans="4:4">
      <c r="D1188" s="158"/>
    </row>
    <row r="1189" spans="4:4">
      <c r="D1189" s="158"/>
    </row>
    <row r="1190" spans="4:4">
      <c r="D1190" s="158"/>
    </row>
    <row r="1191" spans="4:4">
      <c r="D1191" s="158"/>
    </row>
    <row r="1192" spans="4:4">
      <c r="D1192" s="158"/>
    </row>
    <row r="1193" spans="4:4">
      <c r="D1193" s="158"/>
    </row>
    <row r="1194" spans="4:4">
      <c r="D1194" s="158"/>
    </row>
    <row r="1195" spans="4:4">
      <c r="D1195" s="158"/>
    </row>
    <row r="1196" spans="4:4">
      <c r="D1196" s="158"/>
    </row>
    <row r="1197" spans="4:4">
      <c r="D1197" s="158"/>
    </row>
    <row r="1198" spans="4:4">
      <c r="D1198" s="158"/>
    </row>
    <row r="1199" spans="4:4">
      <c r="D1199" s="158"/>
    </row>
    <row r="1200" spans="4:4">
      <c r="D1200" s="158"/>
    </row>
    <row r="1201" spans="4:4">
      <c r="D1201" s="158"/>
    </row>
    <row r="1202" spans="4:4">
      <c r="D1202" s="158"/>
    </row>
    <row r="1203" spans="4:4">
      <c r="D1203" s="158"/>
    </row>
    <row r="1204" spans="4:4">
      <c r="D1204" s="158"/>
    </row>
    <row r="1205" spans="4:4">
      <c r="D1205" s="158"/>
    </row>
    <row r="1206" spans="4:4">
      <c r="D1206" s="158"/>
    </row>
    <row r="1207" spans="4:4">
      <c r="D1207" s="158"/>
    </row>
    <row r="1208" spans="4:4">
      <c r="D1208" s="158"/>
    </row>
    <row r="1209" spans="4:4">
      <c r="D1209" s="158"/>
    </row>
    <row r="1210" spans="4:4">
      <c r="D1210" s="158"/>
    </row>
    <row r="1211" spans="4:4">
      <c r="D1211" s="158"/>
    </row>
    <row r="1212" spans="4:4">
      <c r="D1212" s="158"/>
    </row>
    <row r="1213" spans="4:4">
      <c r="D1213" s="158"/>
    </row>
    <row r="1214" spans="4:4">
      <c r="D1214" s="158"/>
    </row>
    <row r="1215" spans="4:4">
      <c r="D1215" s="158"/>
    </row>
    <row r="1216" spans="4:4">
      <c r="D1216" s="158"/>
    </row>
    <row r="1217" spans="4:4">
      <c r="D1217" s="158"/>
    </row>
    <row r="1218" spans="4:4">
      <c r="D1218" s="158"/>
    </row>
    <row r="1219" spans="4:4">
      <c r="D1219" s="158"/>
    </row>
    <row r="1220" spans="4:4">
      <c r="D1220" s="158"/>
    </row>
    <row r="1221" spans="4:4">
      <c r="D1221" s="158"/>
    </row>
    <row r="1222" spans="4:4">
      <c r="D1222" s="158"/>
    </row>
    <row r="1223" spans="4:4">
      <c r="D1223" s="158"/>
    </row>
    <row r="1224" spans="4:4">
      <c r="D1224" s="158"/>
    </row>
    <row r="1225" spans="4:4">
      <c r="D1225" s="158"/>
    </row>
    <row r="1226" spans="4:4">
      <c r="D1226" s="158"/>
    </row>
    <row r="1227" spans="4:4">
      <c r="D1227" s="158"/>
    </row>
    <row r="1228" spans="4:4">
      <c r="D1228" s="158"/>
    </row>
    <row r="1229" spans="4:4">
      <c r="D1229" s="158"/>
    </row>
    <row r="1230" spans="4:4">
      <c r="D1230" s="158"/>
    </row>
    <row r="1231" spans="4:4">
      <c r="D1231" s="158"/>
    </row>
    <row r="1232" spans="4:4">
      <c r="D1232" s="158"/>
    </row>
    <row r="1233" spans="4:4">
      <c r="D1233" s="158"/>
    </row>
    <row r="1234" spans="4:4">
      <c r="D1234" s="158"/>
    </row>
    <row r="1235" spans="4:4">
      <c r="D1235" s="158"/>
    </row>
    <row r="1236" spans="4:4">
      <c r="D1236" s="158"/>
    </row>
    <row r="1237" spans="4:4">
      <c r="D1237" s="158"/>
    </row>
    <row r="1238" spans="4:4">
      <c r="D1238" s="158"/>
    </row>
    <row r="1239" spans="4:4">
      <c r="D1239" s="158"/>
    </row>
    <row r="1240" spans="4:4">
      <c r="D1240" s="158"/>
    </row>
    <row r="1241" spans="4:4">
      <c r="D1241" s="158"/>
    </row>
    <row r="1242" spans="4:4">
      <c r="D1242" s="158"/>
    </row>
    <row r="1243" spans="4:4">
      <c r="D1243" s="158"/>
    </row>
    <row r="1244" spans="4:4">
      <c r="D1244" s="158"/>
    </row>
    <row r="1245" spans="4:4">
      <c r="D1245" s="158"/>
    </row>
    <row r="1246" spans="4:4">
      <c r="D1246" s="158"/>
    </row>
    <row r="1247" spans="4:4">
      <c r="D1247" s="158"/>
    </row>
    <row r="1248" spans="4:4">
      <c r="D1248" s="158"/>
    </row>
    <row r="1249" spans="4:4">
      <c r="D1249" s="158"/>
    </row>
    <row r="1250" spans="4:4">
      <c r="D1250" s="158"/>
    </row>
    <row r="1251" spans="4:4">
      <c r="D1251" s="158"/>
    </row>
    <row r="1252" spans="4:4">
      <c r="D1252" s="158"/>
    </row>
    <row r="1253" spans="4:4">
      <c r="D1253" s="158"/>
    </row>
    <row r="1254" spans="4:4">
      <c r="D1254" s="158"/>
    </row>
    <row r="1255" spans="4:4">
      <c r="D1255" s="158"/>
    </row>
    <row r="1256" spans="4:4">
      <c r="D1256" s="158"/>
    </row>
    <row r="1257" spans="4:4">
      <c r="D1257" s="158"/>
    </row>
    <row r="1258" spans="4:4">
      <c r="D1258" s="158"/>
    </row>
    <row r="1259" spans="4:4">
      <c r="D1259" s="158"/>
    </row>
    <row r="1260" spans="4:4">
      <c r="D1260" s="158"/>
    </row>
    <row r="1261" spans="4:4">
      <c r="D1261" s="158"/>
    </row>
    <row r="1262" spans="4:4">
      <c r="D1262" s="158"/>
    </row>
    <row r="1263" spans="4:4">
      <c r="D1263" s="158"/>
    </row>
    <row r="1264" spans="4:4">
      <c r="D1264" s="158"/>
    </row>
    <row r="1265" spans="4:4">
      <c r="D1265" s="158"/>
    </row>
    <row r="1266" spans="4:4">
      <c r="D1266" s="158"/>
    </row>
    <row r="1267" spans="4:4">
      <c r="D1267" s="158"/>
    </row>
    <row r="1268" spans="4:4">
      <c r="D1268" s="158"/>
    </row>
    <row r="1269" spans="4:4">
      <c r="D1269" s="158"/>
    </row>
    <row r="1270" spans="4:4">
      <c r="D1270" s="158"/>
    </row>
    <row r="1271" spans="4:4">
      <c r="D1271" s="158"/>
    </row>
    <row r="1272" spans="4:4">
      <c r="D1272" s="158"/>
    </row>
    <row r="1273" spans="4:4">
      <c r="D1273" s="158"/>
    </row>
    <row r="1274" spans="4:4">
      <c r="D1274" s="158"/>
    </row>
    <row r="1275" spans="4:4">
      <c r="D1275" s="158"/>
    </row>
    <row r="1276" spans="4:4">
      <c r="D1276" s="158"/>
    </row>
    <row r="1277" spans="4:4">
      <c r="D1277" s="158"/>
    </row>
    <row r="1278" spans="4:4">
      <c r="D1278" s="158"/>
    </row>
    <row r="1279" spans="4:4">
      <c r="D1279" s="158"/>
    </row>
    <row r="1280" spans="4:4">
      <c r="D1280" s="158"/>
    </row>
    <row r="1281" spans="4:4">
      <c r="D1281" s="158"/>
    </row>
    <row r="1282" spans="4:4">
      <c r="D1282" s="158"/>
    </row>
    <row r="1283" spans="4:4">
      <c r="D1283" s="158"/>
    </row>
    <row r="1284" spans="4:4">
      <c r="D1284" s="158"/>
    </row>
    <row r="1285" spans="4:4">
      <c r="D1285" s="158"/>
    </row>
    <row r="1286" spans="4:4">
      <c r="D1286" s="158"/>
    </row>
    <row r="1287" spans="4:4">
      <c r="D1287" s="158"/>
    </row>
    <row r="1288" spans="4:4">
      <c r="D1288" s="158"/>
    </row>
    <row r="1289" spans="4:4">
      <c r="D1289" s="158"/>
    </row>
    <row r="1290" spans="4:4">
      <c r="D1290" s="158"/>
    </row>
    <row r="1291" spans="4:4">
      <c r="D1291" s="158"/>
    </row>
    <row r="1292" spans="4:4">
      <c r="D1292" s="158"/>
    </row>
    <row r="1293" spans="4:4">
      <c r="D1293" s="158"/>
    </row>
    <row r="1294" spans="4:4">
      <c r="D1294" s="158"/>
    </row>
    <row r="1295" spans="4:4">
      <c r="D1295" s="158"/>
    </row>
    <row r="1296" spans="4:4">
      <c r="D1296" s="158"/>
    </row>
    <row r="1297" spans="4:4">
      <c r="D1297" s="158"/>
    </row>
    <row r="1298" spans="4:4">
      <c r="D1298" s="158"/>
    </row>
    <row r="1299" spans="4:4">
      <c r="D1299" s="158"/>
    </row>
    <row r="1300" spans="4:4">
      <c r="D1300" s="158"/>
    </row>
    <row r="1301" spans="4:4">
      <c r="D1301" s="158"/>
    </row>
    <row r="1302" spans="4:4">
      <c r="D1302" s="158"/>
    </row>
    <row r="1303" spans="4:4">
      <c r="D1303" s="158"/>
    </row>
    <row r="1304" spans="4:4">
      <c r="D1304" s="158"/>
    </row>
    <row r="1305" spans="4:4">
      <c r="D1305" s="158"/>
    </row>
    <row r="1306" spans="4:4">
      <c r="D1306" s="158"/>
    </row>
    <row r="1307" spans="4:4">
      <c r="D1307" s="158"/>
    </row>
    <row r="1308" spans="4:4">
      <c r="D1308" s="158"/>
    </row>
    <row r="1309" spans="4:4">
      <c r="D1309" s="158"/>
    </row>
    <row r="1310" spans="4:4">
      <c r="D1310" s="158"/>
    </row>
    <row r="1311" spans="4:4">
      <c r="D1311" s="158"/>
    </row>
    <row r="1312" spans="4:4">
      <c r="D1312" s="158"/>
    </row>
    <row r="1313" spans="4:4">
      <c r="D1313" s="158"/>
    </row>
    <row r="1314" spans="4:4">
      <c r="D1314" s="158"/>
    </row>
    <row r="1315" spans="4:4">
      <c r="D1315" s="158"/>
    </row>
    <row r="1316" spans="4:4">
      <c r="D1316" s="158"/>
    </row>
    <row r="1317" spans="4:4">
      <c r="D1317" s="158"/>
    </row>
    <row r="1318" spans="4:4">
      <c r="D1318" s="158"/>
    </row>
    <row r="1319" spans="4:4">
      <c r="D1319" s="158"/>
    </row>
    <row r="1320" spans="4:4">
      <c r="D1320" s="158"/>
    </row>
    <row r="1321" spans="4:4">
      <c r="D1321" s="158"/>
    </row>
    <row r="1322" spans="4:4">
      <c r="D1322" s="158"/>
    </row>
    <row r="1323" spans="4:4">
      <c r="D1323" s="158"/>
    </row>
    <row r="1324" spans="4:4">
      <c r="D1324" s="158"/>
    </row>
    <row r="1325" spans="4:4">
      <c r="D1325" s="158"/>
    </row>
    <row r="1326" spans="4:4">
      <c r="D1326" s="158"/>
    </row>
    <row r="1327" spans="4:4">
      <c r="D1327" s="158"/>
    </row>
    <row r="1328" spans="4:4">
      <c r="D1328" s="158"/>
    </row>
    <row r="1329" spans="4:4">
      <c r="D1329" s="158"/>
    </row>
    <row r="1330" spans="4:4">
      <c r="D1330" s="158"/>
    </row>
    <row r="1331" spans="4:4">
      <c r="D1331" s="158"/>
    </row>
    <row r="1332" spans="4:4">
      <c r="D1332" s="158"/>
    </row>
    <row r="1333" spans="4:4">
      <c r="D1333" s="158"/>
    </row>
    <row r="1334" spans="4:4">
      <c r="D1334" s="158"/>
    </row>
    <row r="1335" spans="4:4">
      <c r="D1335" s="158"/>
    </row>
    <row r="1336" spans="4:4">
      <c r="D1336" s="158"/>
    </row>
    <row r="1337" spans="4:4">
      <c r="D1337" s="158"/>
    </row>
    <row r="1338" spans="4:4">
      <c r="D1338" s="158"/>
    </row>
    <row r="1339" spans="4:4">
      <c r="D1339" s="158"/>
    </row>
    <row r="1340" spans="4:4">
      <c r="D1340" s="158"/>
    </row>
    <row r="1341" spans="4:4">
      <c r="D1341" s="158"/>
    </row>
    <row r="1342" spans="4:4">
      <c r="D1342" s="158"/>
    </row>
    <row r="1343" spans="4:4">
      <c r="D1343" s="158"/>
    </row>
    <row r="1344" spans="4:4">
      <c r="D1344" s="158"/>
    </row>
    <row r="1345" spans="4:4">
      <c r="D1345" s="158"/>
    </row>
    <row r="1346" spans="4:4">
      <c r="D1346" s="158"/>
    </row>
    <row r="1347" spans="4:4">
      <c r="D1347" s="158"/>
    </row>
    <row r="1348" spans="4:4">
      <c r="D1348" s="158"/>
    </row>
    <row r="1349" spans="4:4">
      <c r="D1349" s="158"/>
    </row>
    <row r="1350" spans="4:4">
      <c r="D1350" s="158"/>
    </row>
    <row r="1351" spans="4:4">
      <c r="D1351" s="158"/>
    </row>
    <row r="1352" spans="4:4">
      <c r="D1352" s="158"/>
    </row>
    <row r="1353" spans="4:4">
      <c r="D1353" s="158"/>
    </row>
    <row r="1354" spans="4:4">
      <c r="D1354" s="158"/>
    </row>
    <row r="1355" spans="4:4">
      <c r="D1355" s="158"/>
    </row>
    <row r="1356" spans="4:4">
      <c r="D1356" s="158"/>
    </row>
    <row r="1357" spans="4:4">
      <c r="D1357" s="158"/>
    </row>
    <row r="1358" spans="4:4">
      <c r="D1358" s="158"/>
    </row>
    <row r="1359" spans="4:4">
      <c r="D1359" s="158"/>
    </row>
    <row r="1360" spans="4:4">
      <c r="D1360" s="158"/>
    </row>
    <row r="1361" spans="4:4">
      <c r="D1361" s="158"/>
    </row>
    <row r="1362" spans="4:4">
      <c r="D1362" s="158"/>
    </row>
    <row r="1363" spans="4:4">
      <c r="D1363" s="158"/>
    </row>
    <row r="1364" spans="4:4">
      <c r="D1364" s="158"/>
    </row>
    <row r="1365" spans="4:4">
      <c r="D1365" s="158"/>
    </row>
    <row r="1366" spans="4:4">
      <c r="D1366" s="158"/>
    </row>
    <row r="1367" spans="4:4">
      <c r="D1367" s="158"/>
    </row>
    <row r="1368" spans="4:4">
      <c r="D1368" s="158"/>
    </row>
    <row r="1369" spans="4:4">
      <c r="D1369" s="158"/>
    </row>
    <row r="1370" spans="4:4">
      <c r="D1370" s="158"/>
    </row>
    <row r="1371" spans="4:4">
      <c r="D1371" s="158"/>
    </row>
    <row r="1372" spans="4:4">
      <c r="D1372" s="158"/>
    </row>
    <row r="1373" spans="4:4">
      <c r="D1373" s="158"/>
    </row>
    <row r="1374" spans="4:4">
      <c r="D1374" s="158"/>
    </row>
    <row r="1375" spans="4:4">
      <c r="D1375" s="158"/>
    </row>
    <row r="1376" spans="4:4">
      <c r="D1376" s="158"/>
    </row>
    <row r="1377" spans="4:4">
      <c r="D1377" s="158"/>
    </row>
    <row r="1378" spans="4:4">
      <c r="D1378" s="158"/>
    </row>
    <row r="1379" spans="4:4">
      <c r="D1379" s="158"/>
    </row>
    <row r="1380" spans="4:4">
      <c r="D1380" s="158"/>
    </row>
    <row r="1381" spans="4:4">
      <c r="D1381" s="158"/>
    </row>
    <row r="1382" spans="4:4">
      <c r="D1382" s="158"/>
    </row>
    <row r="1383" spans="4:4">
      <c r="D1383" s="158"/>
    </row>
    <row r="1384" spans="4:4">
      <c r="D1384" s="158"/>
    </row>
    <row r="1385" spans="4:4">
      <c r="D1385" s="158"/>
    </row>
    <row r="1386" spans="4:4">
      <c r="D1386" s="158"/>
    </row>
    <row r="1387" spans="4:4">
      <c r="D1387" s="158"/>
    </row>
    <row r="1388" spans="4:4">
      <c r="D1388" s="158"/>
    </row>
    <row r="1389" spans="4:4">
      <c r="D1389" s="158"/>
    </row>
    <row r="1390" spans="4:4">
      <c r="D1390" s="158"/>
    </row>
    <row r="1391" spans="4:4">
      <c r="D1391" s="158"/>
    </row>
    <row r="1392" spans="4:4">
      <c r="D1392" s="158"/>
    </row>
    <row r="1393" spans="4:4">
      <c r="D1393" s="158"/>
    </row>
    <row r="1394" spans="4:4">
      <c r="D1394" s="158"/>
    </row>
    <row r="1395" spans="4:4">
      <c r="D1395" s="158"/>
    </row>
    <row r="1396" spans="4:4">
      <c r="D1396" s="158"/>
    </row>
    <row r="1397" spans="4:4">
      <c r="D1397" s="158"/>
    </row>
    <row r="1398" spans="4:4">
      <c r="D1398" s="158"/>
    </row>
    <row r="1399" spans="4:4">
      <c r="D1399" s="158"/>
    </row>
    <row r="1400" spans="4:4">
      <c r="D1400" s="158"/>
    </row>
    <row r="1401" spans="4:4">
      <c r="D1401" s="158"/>
    </row>
    <row r="1402" spans="4:4">
      <c r="D1402" s="158"/>
    </row>
    <row r="1403" spans="4:4">
      <c r="D1403" s="158"/>
    </row>
    <row r="1404" spans="4:4">
      <c r="D1404" s="158"/>
    </row>
    <row r="1405" spans="4:4">
      <c r="D1405" s="158"/>
    </row>
    <row r="1406" spans="4:4">
      <c r="D1406" s="158"/>
    </row>
    <row r="1407" spans="4:4">
      <c r="D1407" s="158"/>
    </row>
    <row r="1408" spans="4:4">
      <c r="D1408" s="158"/>
    </row>
    <row r="1409" spans="4:4">
      <c r="D1409" s="158"/>
    </row>
    <row r="1410" spans="4:4">
      <c r="D1410" s="158"/>
    </row>
    <row r="1411" spans="4:4">
      <c r="D1411" s="158"/>
    </row>
    <row r="1412" spans="4:4">
      <c r="D1412" s="158"/>
    </row>
    <row r="1413" spans="4:4">
      <c r="D1413" s="158"/>
    </row>
    <row r="1414" spans="4:4">
      <c r="D1414" s="158"/>
    </row>
    <row r="1415" spans="4:4">
      <c r="D1415" s="158"/>
    </row>
    <row r="1416" spans="4:4">
      <c r="D1416" s="158"/>
    </row>
    <row r="1417" spans="4:4">
      <c r="D1417" s="158"/>
    </row>
    <row r="1418" spans="4:4">
      <c r="D1418" s="158"/>
    </row>
    <row r="1419" spans="4:4">
      <c r="D1419" s="158"/>
    </row>
    <row r="1420" spans="4:4">
      <c r="D1420" s="158"/>
    </row>
    <row r="1421" spans="4:4">
      <c r="D1421" s="158"/>
    </row>
    <row r="1422" spans="4:4">
      <c r="D1422" s="158"/>
    </row>
    <row r="1423" spans="4:4">
      <c r="D1423" s="158"/>
    </row>
    <row r="1424" spans="4:4">
      <c r="D1424" s="158"/>
    </row>
    <row r="1425" spans="4:4">
      <c r="D1425" s="158"/>
    </row>
    <row r="1426" spans="4:4">
      <c r="D1426" s="158"/>
    </row>
    <row r="1427" spans="4:4">
      <c r="D1427" s="158"/>
    </row>
    <row r="1428" spans="4:4">
      <c r="D1428" s="158"/>
    </row>
    <row r="1429" spans="4:4">
      <c r="D1429" s="158"/>
    </row>
    <row r="1430" spans="4:4">
      <c r="D1430" s="158"/>
    </row>
    <row r="1431" spans="4:4">
      <c r="D1431" s="158"/>
    </row>
    <row r="1432" spans="4:4">
      <c r="D1432" s="158"/>
    </row>
    <row r="1433" spans="4:4">
      <c r="D1433" s="158"/>
    </row>
    <row r="1434" spans="4:4">
      <c r="D1434" s="158"/>
    </row>
    <row r="1435" spans="4:4">
      <c r="D1435" s="158"/>
    </row>
    <row r="1436" spans="4:4">
      <c r="D1436" s="158"/>
    </row>
    <row r="1437" spans="4:4">
      <c r="D1437" s="158"/>
    </row>
    <row r="1438" spans="4:4">
      <c r="D1438" s="158"/>
    </row>
    <row r="1439" spans="4:4">
      <c r="D1439" s="158"/>
    </row>
    <row r="1440" spans="4:4">
      <c r="D1440" s="158"/>
    </row>
    <row r="1441" spans="4:4">
      <c r="D1441" s="158"/>
    </row>
    <row r="1442" spans="4:4">
      <c r="D1442" s="158"/>
    </row>
    <row r="1443" spans="4:4">
      <c r="D1443" s="158"/>
    </row>
    <row r="1444" spans="4:4">
      <c r="D1444" s="158"/>
    </row>
    <row r="1445" spans="4:4">
      <c r="D1445" s="158"/>
    </row>
    <row r="1446" spans="4:4">
      <c r="D1446" s="158"/>
    </row>
    <row r="1447" spans="4:4">
      <c r="D1447" s="158"/>
    </row>
    <row r="1448" spans="4:4">
      <c r="D1448" s="158"/>
    </row>
    <row r="1449" spans="4:4">
      <c r="D1449" s="158"/>
    </row>
    <row r="1450" spans="4:4">
      <c r="D1450" s="158"/>
    </row>
    <row r="1451" spans="4:4">
      <c r="D1451" s="158"/>
    </row>
    <row r="1452" spans="4:4">
      <c r="D1452" s="158"/>
    </row>
    <row r="1453" spans="4:4">
      <c r="D1453" s="158"/>
    </row>
    <row r="1454" spans="4:4">
      <c r="D1454" s="158"/>
    </row>
    <row r="1455" spans="4:4">
      <c r="D1455" s="158"/>
    </row>
    <row r="1456" spans="4:4">
      <c r="D1456" s="158"/>
    </row>
    <row r="1457" spans="4:4">
      <c r="D1457" s="158"/>
    </row>
    <row r="1458" spans="4:4">
      <c r="D1458" s="158"/>
    </row>
    <row r="1459" spans="4:4">
      <c r="D1459" s="158"/>
    </row>
    <row r="1460" spans="4:4">
      <c r="D1460" s="158"/>
    </row>
    <row r="1461" spans="4:4">
      <c r="D1461" s="158"/>
    </row>
    <row r="1462" spans="4:4">
      <c r="D1462" s="158"/>
    </row>
    <row r="1463" spans="4:4">
      <c r="D1463" s="158"/>
    </row>
    <row r="1464" spans="4:4">
      <c r="D1464" s="158"/>
    </row>
    <row r="1465" spans="4:4">
      <c r="D1465" s="158"/>
    </row>
    <row r="1466" spans="4:4">
      <c r="D1466" s="158"/>
    </row>
    <row r="1467" spans="4:4">
      <c r="D1467" s="158"/>
    </row>
    <row r="1468" spans="4:4">
      <c r="D1468" s="158"/>
    </row>
    <row r="1469" spans="4:4">
      <c r="D1469" s="158"/>
    </row>
    <row r="1470" spans="4:4">
      <c r="D1470" s="158"/>
    </row>
    <row r="1471" spans="4:4">
      <c r="D1471" s="158"/>
    </row>
    <row r="1472" spans="4:4">
      <c r="D1472" s="158"/>
    </row>
    <row r="1473" spans="4:4">
      <c r="D1473" s="158"/>
    </row>
    <row r="1474" spans="4:4">
      <c r="D1474" s="158"/>
    </row>
    <row r="1475" spans="4:4">
      <c r="D1475" s="158"/>
    </row>
    <row r="1476" spans="4:4">
      <c r="D1476" s="158"/>
    </row>
    <row r="1477" spans="4:4">
      <c r="D1477" s="158"/>
    </row>
    <row r="1478" spans="4:4">
      <c r="D1478" s="158"/>
    </row>
    <row r="1479" spans="4:4">
      <c r="D1479" s="158"/>
    </row>
    <row r="1480" spans="4:4">
      <c r="D1480" s="158"/>
    </row>
    <row r="1481" spans="4:4">
      <c r="D1481" s="158"/>
    </row>
    <row r="1482" spans="4:4">
      <c r="D1482" s="158"/>
    </row>
    <row r="1483" spans="4:4">
      <c r="D1483" s="158"/>
    </row>
    <row r="1484" spans="4:4">
      <c r="D1484" s="158"/>
    </row>
    <row r="1485" spans="4:4">
      <c r="D1485" s="158"/>
    </row>
    <row r="1486" spans="4:4">
      <c r="D1486" s="158"/>
    </row>
    <row r="1487" spans="4:4">
      <c r="D1487" s="158"/>
    </row>
    <row r="1488" spans="4:4">
      <c r="D1488" s="158"/>
    </row>
    <row r="1489" spans="4:4">
      <c r="D1489" s="158"/>
    </row>
    <row r="1490" spans="4:4">
      <c r="D1490" s="158"/>
    </row>
    <row r="1491" spans="4:4">
      <c r="D1491" s="158"/>
    </row>
    <row r="1492" spans="4:4">
      <c r="D1492" s="158"/>
    </row>
    <row r="1493" spans="4:4">
      <c r="D1493" s="158"/>
    </row>
    <row r="1494" spans="4:4">
      <c r="D1494" s="158"/>
    </row>
    <row r="1495" spans="4:4">
      <c r="D1495" s="158"/>
    </row>
    <row r="1496" spans="4:4">
      <c r="D1496" s="158"/>
    </row>
    <row r="1497" spans="4:4">
      <c r="D1497" s="158"/>
    </row>
    <row r="1498" spans="4:4">
      <c r="D1498" s="158"/>
    </row>
    <row r="1499" spans="4:4">
      <c r="D1499" s="158"/>
    </row>
    <row r="1500" spans="4:4">
      <c r="D1500" s="158"/>
    </row>
    <row r="1501" spans="4:4">
      <c r="D1501" s="158"/>
    </row>
    <row r="1502" spans="4:4">
      <c r="D1502" s="158"/>
    </row>
    <row r="1503" spans="4:4">
      <c r="D1503" s="158"/>
    </row>
    <row r="1504" spans="4:4">
      <c r="D1504" s="158"/>
    </row>
    <row r="1505" spans="4:4">
      <c r="D1505" s="158"/>
    </row>
    <row r="1506" spans="4:4">
      <c r="D1506" s="158"/>
    </row>
    <row r="1507" spans="4:4">
      <c r="D1507" s="158"/>
    </row>
    <row r="1508" spans="4:4">
      <c r="D1508" s="158"/>
    </row>
    <row r="1509" spans="4:4">
      <c r="D1509" s="158"/>
    </row>
    <row r="1510" spans="4:4">
      <c r="D1510" s="158"/>
    </row>
    <row r="1511" spans="4:4">
      <c r="D1511" s="158"/>
    </row>
    <row r="1512" spans="4:4">
      <c r="D1512" s="158"/>
    </row>
    <row r="1513" spans="4:4">
      <c r="D1513" s="158"/>
    </row>
    <row r="1514" spans="4:4">
      <c r="D1514" s="158"/>
    </row>
    <row r="1515" spans="4:4">
      <c r="D1515" s="158"/>
    </row>
    <row r="1516" spans="4:4">
      <c r="D1516" s="158"/>
    </row>
    <row r="1517" spans="4:4">
      <c r="D1517" s="158"/>
    </row>
    <row r="1518" spans="4:4">
      <c r="D1518" s="158"/>
    </row>
    <row r="1519" spans="4:4">
      <c r="D1519" s="158"/>
    </row>
    <row r="1520" spans="4:4">
      <c r="D1520" s="158"/>
    </row>
    <row r="1521" spans="4:4">
      <c r="D1521" s="158"/>
    </row>
    <row r="1522" spans="4:4">
      <c r="D1522" s="158"/>
    </row>
    <row r="1523" spans="4:4">
      <c r="D1523" s="158"/>
    </row>
    <row r="1524" spans="4:4">
      <c r="D1524" s="158"/>
    </row>
    <row r="1525" spans="4:4">
      <c r="D1525" s="158"/>
    </row>
    <row r="1526" spans="4:4">
      <c r="D1526" s="158"/>
    </row>
    <row r="1527" spans="4:4">
      <c r="D1527" s="158"/>
    </row>
    <row r="1528" spans="4:4">
      <c r="D1528" s="158"/>
    </row>
    <row r="1529" spans="4:4">
      <c r="D1529" s="158"/>
    </row>
    <row r="1530" spans="4:4">
      <c r="D1530" s="158"/>
    </row>
    <row r="1531" spans="4:4">
      <c r="D1531" s="158"/>
    </row>
    <row r="1532" spans="4:4">
      <c r="D1532" s="158"/>
    </row>
    <row r="1533" spans="4:4">
      <c r="D1533" s="158"/>
    </row>
    <row r="1534" spans="4:4">
      <c r="D1534" s="158"/>
    </row>
    <row r="1535" spans="4:4">
      <c r="D1535" s="158"/>
    </row>
    <row r="1536" spans="4:4">
      <c r="D1536" s="158"/>
    </row>
    <row r="1537" spans="4:4">
      <c r="D1537" s="158"/>
    </row>
    <row r="1538" spans="4:4">
      <c r="D1538" s="158"/>
    </row>
    <row r="1539" spans="4:4">
      <c r="D1539" s="158"/>
    </row>
    <row r="1540" spans="4:4">
      <c r="D1540" s="158"/>
    </row>
    <row r="1541" spans="4:4">
      <c r="D1541" s="158"/>
    </row>
    <row r="1542" spans="4:4">
      <c r="D1542" s="158"/>
    </row>
    <row r="1543" spans="4:4">
      <c r="D1543" s="158"/>
    </row>
    <row r="1544" spans="4:4">
      <c r="D1544" s="158"/>
    </row>
    <row r="1545" spans="4:4">
      <c r="D1545" s="158"/>
    </row>
    <row r="1546" spans="4:4">
      <c r="D1546" s="158"/>
    </row>
    <row r="1547" spans="4:4">
      <c r="D1547" s="158"/>
    </row>
    <row r="1548" spans="4:4">
      <c r="D1548" s="158"/>
    </row>
    <row r="1549" spans="4:4">
      <c r="D1549" s="158"/>
    </row>
    <row r="1550" spans="4:4">
      <c r="D1550" s="158"/>
    </row>
    <row r="1551" spans="4:4">
      <c r="D1551" s="158"/>
    </row>
    <row r="1552" spans="4:4">
      <c r="D1552" s="158"/>
    </row>
    <row r="1553" spans="4:4">
      <c r="D1553" s="158"/>
    </row>
    <row r="1554" spans="4:4">
      <c r="D1554" s="158"/>
    </row>
    <row r="1555" spans="4:4">
      <c r="D1555" s="158"/>
    </row>
    <row r="1556" spans="4:4">
      <c r="D1556" s="158"/>
    </row>
    <row r="1557" spans="4:4">
      <c r="D1557" s="158"/>
    </row>
    <row r="1558" spans="4:4">
      <c r="D1558" s="158"/>
    </row>
    <row r="1559" spans="4:4">
      <c r="D1559" s="158"/>
    </row>
    <row r="1560" spans="4:4">
      <c r="D1560" s="158"/>
    </row>
    <row r="1561" spans="4:4">
      <c r="D1561" s="158"/>
    </row>
    <row r="1562" spans="4:4">
      <c r="D1562" s="158"/>
    </row>
    <row r="1563" spans="4:4">
      <c r="D1563" s="158"/>
    </row>
    <row r="1564" spans="4:4">
      <c r="D1564" s="158"/>
    </row>
    <row r="1565" spans="4:4">
      <c r="D1565" s="158"/>
    </row>
    <row r="1566" spans="4:4">
      <c r="D1566" s="158"/>
    </row>
    <row r="1567" spans="4:4">
      <c r="D1567" s="158"/>
    </row>
    <row r="1568" spans="4:4">
      <c r="D1568" s="158"/>
    </row>
    <row r="1569" spans="4:4">
      <c r="D1569" s="158"/>
    </row>
    <row r="1570" spans="4:4">
      <c r="D1570" s="158"/>
    </row>
    <row r="1571" spans="4:4">
      <c r="D1571" s="158"/>
    </row>
    <row r="1572" spans="4:4">
      <c r="D1572" s="158"/>
    </row>
    <row r="1573" spans="4:4">
      <c r="D1573" s="158"/>
    </row>
    <row r="1574" spans="4:4">
      <c r="D1574" s="158"/>
    </row>
    <row r="1575" spans="4:4">
      <c r="D1575" s="158"/>
    </row>
    <row r="1576" spans="4:4">
      <c r="D1576" s="158"/>
    </row>
    <row r="1577" spans="4:4">
      <c r="D1577" s="158"/>
    </row>
    <row r="1578" spans="4:4">
      <c r="D1578" s="158"/>
    </row>
    <row r="1579" spans="4:4">
      <c r="D1579" s="158"/>
    </row>
    <row r="1580" spans="4:4">
      <c r="D1580" s="158"/>
    </row>
    <row r="1581" spans="4:4">
      <c r="D1581" s="158"/>
    </row>
    <row r="1582" spans="4:4">
      <c r="D1582" s="158"/>
    </row>
    <row r="1583" spans="4:4">
      <c r="D1583" s="158"/>
    </row>
    <row r="1584" spans="4:4">
      <c r="D1584" s="158"/>
    </row>
    <row r="1585" spans="4:4">
      <c r="D1585" s="158"/>
    </row>
    <row r="1586" spans="4:4">
      <c r="D1586" s="158"/>
    </row>
    <row r="1587" spans="4:4">
      <c r="D1587" s="158"/>
    </row>
    <row r="1588" spans="4:4">
      <c r="D1588" s="158"/>
    </row>
    <row r="1589" spans="4:4">
      <c r="D1589" s="158"/>
    </row>
    <row r="1590" spans="4:4">
      <c r="D1590" s="158"/>
    </row>
    <row r="1591" spans="4:4">
      <c r="D1591" s="158"/>
    </row>
    <row r="1592" spans="4:4">
      <c r="D1592" s="158"/>
    </row>
    <row r="1593" spans="4:4">
      <c r="D1593" s="158"/>
    </row>
    <row r="1594" spans="4:4">
      <c r="D1594" s="158"/>
    </row>
    <row r="1595" spans="4:4">
      <c r="D1595" s="158"/>
    </row>
    <row r="1596" spans="4:4">
      <c r="D1596" s="158"/>
    </row>
    <row r="1597" spans="4:4">
      <c r="D1597" s="158"/>
    </row>
    <row r="1598" spans="4:4">
      <c r="D1598" s="158"/>
    </row>
    <row r="1599" spans="4:4">
      <c r="D1599" s="158"/>
    </row>
    <row r="1600" spans="4:4">
      <c r="D1600" s="158"/>
    </row>
    <row r="1601" spans="4:4">
      <c r="D1601" s="158"/>
    </row>
    <row r="1602" spans="4:4">
      <c r="D1602" s="158"/>
    </row>
    <row r="1603" spans="4:4">
      <c r="D1603" s="158"/>
    </row>
    <row r="1604" spans="4:4">
      <c r="D1604" s="158"/>
    </row>
    <row r="1605" spans="4:4">
      <c r="D1605" s="158"/>
    </row>
    <row r="1606" spans="4:4">
      <c r="D1606" s="158"/>
    </row>
    <row r="1607" spans="4:4">
      <c r="D1607" s="158"/>
    </row>
    <row r="1608" spans="4:4">
      <c r="D1608" s="158"/>
    </row>
    <row r="1609" spans="4:4">
      <c r="D1609" s="158"/>
    </row>
    <row r="1610" spans="4:4">
      <c r="D1610" s="158"/>
    </row>
    <row r="1611" spans="4:4">
      <c r="D1611" s="158"/>
    </row>
    <row r="1612" spans="4:4">
      <c r="D1612" s="158"/>
    </row>
    <row r="1613" spans="4:4">
      <c r="D1613" s="158"/>
    </row>
    <row r="1614" spans="4:4">
      <c r="D1614" s="158"/>
    </row>
    <row r="1615" spans="4:4">
      <c r="D1615" s="158"/>
    </row>
    <row r="1616" spans="4:4">
      <c r="D1616" s="158"/>
    </row>
    <row r="1617" spans="4:4">
      <c r="D1617" s="158"/>
    </row>
    <row r="1618" spans="4:4">
      <c r="D1618" s="158"/>
    </row>
    <row r="1619" spans="4:4">
      <c r="D1619" s="158"/>
    </row>
    <row r="1620" spans="4:4">
      <c r="D1620" s="158"/>
    </row>
    <row r="1621" spans="4:4">
      <c r="D1621" s="158"/>
    </row>
    <row r="1622" spans="4:4">
      <c r="D1622" s="158"/>
    </row>
    <row r="1623" spans="4:4">
      <c r="D1623" s="158"/>
    </row>
    <row r="1624" spans="4:4">
      <c r="D1624" s="158"/>
    </row>
    <row r="1625" spans="4:4">
      <c r="D1625" s="158"/>
    </row>
    <row r="1626" spans="4:4">
      <c r="D1626" s="158"/>
    </row>
    <row r="1627" spans="4:4">
      <c r="D1627" s="158"/>
    </row>
    <row r="1628" spans="4:4">
      <c r="D1628" s="158"/>
    </row>
    <row r="1629" spans="4:4">
      <c r="D1629" s="158"/>
    </row>
    <row r="1630" spans="4:4">
      <c r="D1630" s="158"/>
    </row>
    <row r="1631" spans="4:4">
      <c r="D1631" s="158"/>
    </row>
    <row r="1632" spans="4:4">
      <c r="D1632" s="158"/>
    </row>
    <row r="1633" spans="4:4">
      <c r="D1633" s="158"/>
    </row>
    <row r="1634" spans="4:4">
      <c r="D1634" s="158"/>
    </row>
    <row r="1635" spans="4:4">
      <c r="D1635" s="158"/>
    </row>
    <row r="1636" spans="4:4">
      <c r="D1636" s="158"/>
    </row>
    <row r="1637" spans="4:4">
      <c r="D1637" s="158"/>
    </row>
    <row r="1638" spans="4:4">
      <c r="D1638" s="158"/>
    </row>
    <row r="1639" spans="4:4">
      <c r="D1639" s="158"/>
    </row>
    <row r="1640" spans="4:4">
      <c r="D1640" s="158"/>
    </row>
    <row r="1641" spans="4:4">
      <c r="D1641" s="158"/>
    </row>
    <row r="1642" spans="4:4">
      <c r="D1642" s="158"/>
    </row>
    <row r="1643" spans="4:4">
      <c r="D1643" s="158"/>
    </row>
    <row r="1644" spans="4:4">
      <c r="D1644" s="158"/>
    </row>
    <row r="1645" spans="4:4">
      <c r="D1645" s="158"/>
    </row>
    <row r="1646" spans="4:4">
      <c r="D1646" s="158"/>
    </row>
    <row r="1647" spans="4:4">
      <c r="D1647" s="158"/>
    </row>
    <row r="1648" spans="4:4">
      <c r="D1648" s="158"/>
    </row>
    <row r="1649" spans="4:4">
      <c r="D1649" s="158"/>
    </row>
    <row r="1650" spans="4:4">
      <c r="D1650" s="158"/>
    </row>
    <row r="1651" spans="4:4">
      <c r="D1651" s="158"/>
    </row>
    <row r="1652" spans="4:4">
      <c r="D1652" s="158"/>
    </row>
    <row r="1653" spans="4:4">
      <c r="D1653" s="158"/>
    </row>
    <row r="1654" spans="4:4">
      <c r="D1654" s="158"/>
    </row>
    <row r="1655" spans="4:4">
      <c r="D1655" s="158"/>
    </row>
    <row r="1656" spans="4:4">
      <c r="D1656" s="158"/>
    </row>
    <row r="1657" spans="4:4">
      <c r="D1657" s="158"/>
    </row>
    <row r="1658" spans="4:4">
      <c r="D1658" s="158"/>
    </row>
    <row r="1659" spans="4:4">
      <c r="D1659" s="158"/>
    </row>
    <row r="1660" spans="4:4">
      <c r="D1660" s="158"/>
    </row>
    <row r="1661" spans="4:4">
      <c r="D1661" s="158"/>
    </row>
    <row r="1662" spans="4:4">
      <c r="D1662" s="158"/>
    </row>
    <row r="1663" spans="4:4">
      <c r="D1663" s="158"/>
    </row>
    <row r="1664" spans="4:4">
      <c r="D1664" s="158"/>
    </row>
    <row r="1665" spans="4:4">
      <c r="D1665" s="158"/>
    </row>
    <row r="1666" spans="4:4">
      <c r="D1666" s="158"/>
    </row>
    <row r="1667" spans="4:4">
      <c r="D1667" s="158"/>
    </row>
    <row r="1668" spans="4:4">
      <c r="D1668" s="158"/>
    </row>
    <row r="1669" spans="4:4">
      <c r="D1669" s="158"/>
    </row>
    <row r="1670" spans="4:4">
      <c r="D1670" s="158"/>
    </row>
    <row r="1671" spans="4:4">
      <c r="D1671" s="158"/>
    </row>
    <row r="1672" spans="4:4">
      <c r="D1672" s="158"/>
    </row>
    <row r="1673" spans="4:4">
      <c r="D1673" s="158"/>
    </row>
    <row r="1674" spans="4:4">
      <c r="D1674" s="158"/>
    </row>
    <row r="1675" spans="4:4">
      <c r="D1675" s="158"/>
    </row>
    <row r="1676" spans="4:4">
      <c r="D1676" s="158"/>
    </row>
    <row r="1677" spans="4:4">
      <c r="D1677" s="158"/>
    </row>
    <row r="1678" spans="4:4">
      <c r="D1678" s="158"/>
    </row>
    <row r="1679" spans="4:4">
      <c r="D1679" s="158"/>
    </row>
    <row r="1680" spans="4:4">
      <c r="D1680" s="158"/>
    </row>
    <row r="1681" spans="4:4">
      <c r="D1681" s="158"/>
    </row>
    <row r="1682" spans="4:4">
      <c r="D1682" s="158"/>
    </row>
    <row r="1683" spans="4:4">
      <c r="D1683" s="158"/>
    </row>
    <row r="1684" spans="4:4">
      <c r="D1684" s="158"/>
    </row>
    <row r="1685" spans="4:4">
      <c r="D1685" s="158"/>
    </row>
    <row r="1686" spans="4:4">
      <c r="D1686" s="158"/>
    </row>
    <row r="1687" spans="4:4">
      <c r="D1687" s="158"/>
    </row>
    <row r="1688" spans="4:4">
      <c r="D1688" s="158"/>
    </row>
    <row r="1689" spans="4:4">
      <c r="D1689" s="158"/>
    </row>
    <row r="1690" spans="4:4">
      <c r="D1690" s="158"/>
    </row>
    <row r="1691" spans="4:4">
      <c r="D1691" s="158"/>
    </row>
    <row r="1692" spans="4:4">
      <c r="D1692" s="158"/>
    </row>
    <row r="1693" spans="4:4">
      <c r="D1693" s="158"/>
    </row>
    <row r="1694" spans="4:4">
      <c r="D1694" s="158"/>
    </row>
    <row r="1695" spans="4:4">
      <c r="D1695" s="158"/>
    </row>
    <row r="1696" spans="4:4">
      <c r="D1696" s="158"/>
    </row>
    <row r="1697" spans="4:4">
      <c r="D1697" s="158"/>
    </row>
    <row r="1698" spans="4:4">
      <c r="D1698" s="158"/>
    </row>
    <row r="1699" spans="4:4">
      <c r="D1699" s="158"/>
    </row>
    <row r="1700" spans="4:4">
      <c r="D1700" s="158"/>
    </row>
    <row r="1701" spans="4:4">
      <c r="D1701" s="158"/>
    </row>
    <row r="1702" spans="4:4">
      <c r="D1702" s="158"/>
    </row>
    <row r="1703" spans="4:4">
      <c r="D1703" s="158"/>
    </row>
    <row r="1704" spans="4:4">
      <c r="D1704" s="158"/>
    </row>
    <row r="1705" spans="4:4">
      <c r="D1705" s="158"/>
    </row>
    <row r="1706" spans="4:4">
      <c r="D1706" s="158"/>
    </row>
    <row r="1707" spans="4:4">
      <c r="D1707" s="158"/>
    </row>
    <row r="1708" spans="4:4">
      <c r="D1708" s="158"/>
    </row>
    <row r="1709" spans="4:4">
      <c r="D1709" s="158"/>
    </row>
    <row r="1710" spans="4:4">
      <c r="D1710" s="158"/>
    </row>
    <row r="1711" spans="4:4">
      <c r="D1711" s="158"/>
    </row>
    <row r="1712" spans="4:4">
      <c r="D1712" s="158"/>
    </row>
    <row r="1713" spans="4:4">
      <c r="D1713" s="158"/>
    </row>
    <row r="1714" spans="4:4">
      <c r="D1714" s="158"/>
    </row>
    <row r="1715" spans="4:4">
      <c r="D1715" s="158"/>
    </row>
    <row r="1716" spans="4:4">
      <c r="D1716" s="158"/>
    </row>
    <row r="1717" spans="4:4">
      <c r="D1717" s="158"/>
    </row>
    <row r="1718" spans="4:4">
      <c r="D1718" s="158"/>
    </row>
    <row r="1719" spans="4:4">
      <c r="D1719" s="158"/>
    </row>
    <row r="1720" spans="4:4">
      <c r="D1720" s="158"/>
    </row>
    <row r="1721" spans="4:4">
      <c r="D1721" s="158"/>
    </row>
    <row r="1722" spans="4:4">
      <c r="D1722" s="158"/>
    </row>
    <row r="1723" spans="4:4">
      <c r="D1723" s="158"/>
    </row>
    <row r="1724" spans="4:4">
      <c r="D1724" s="158"/>
    </row>
    <row r="1725" spans="4:4">
      <c r="D1725" s="158"/>
    </row>
    <row r="1726" spans="4:4">
      <c r="D1726" s="158"/>
    </row>
    <row r="1727" spans="4:4">
      <c r="D1727" s="158"/>
    </row>
    <row r="1728" spans="4:4">
      <c r="D1728" s="158"/>
    </row>
    <row r="1729" spans="4:4">
      <c r="D1729" s="158"/>
    </row>
    <row r="1730" spans="4:4">
      <c r="D1730" s="158"/>
    </row>
    <row r="1731" spans="4:4">
      <c r="D1731" s="158"/>
    </row>
    <row r="1732" spans="4:4">
      <c r="D1732" s="158"/>
    </row>
    <row r="1733" spans="4:4">
      <c r="D1733" s="158"/>
    </row>
    <row r="1734" spans="4:4">
      <c r="D1734" s="158"/>
    </row>
    <row r="1735" spans="4:4">
      <c r="D1735" s="158"/>
    </row>
    <row r="1736" spans="4:4">
      <c r="D1736" s="158"/>
    </row>
    <row r="1737" spans="4:4">
      <c r="D1737" s="158"/>
    </row>
    <row r="1738" spans="4:4">
      <c r="D1738" s="158"/>
    </row>
    <row r="1739" spans="4:4">
      <c r="D1739" s="158"/>
    </row>
    <row r="1740" spans="4:4">
      <c r="D1740" s="158"/>
    </row>
    <row r="1741" spans="4:4">
      <c r="D1741" s="158"/>
    </row>
    <row r="1742" spans="4:4">
      <c r="D1742" s="158"/>
    </row>
    <row r="1743" spans="4:4">
      <c r="D1743" s="158"/>
    </row>
    <row r="1744" spans="4:4">
      <c r="D1744" s="158"/>
    </row>
    <row r="1745" spans="4:4">
      <c r="D1745" s="158"/>
    </row>
    <row r="1746" spans="4:4">
      <c r="D1746" s="158"/>
    </row>
    <row r="1747" spans="4:4">
      <c r="D1747" s="158"/>
    </row>
    <row r="1748" spans="4:4">
      <c r="D1748" s="158"/>
    </row>
    <row r="1749" spans="4:4">
      <c r="D1749" s="158"/>
    </row>
    <row r="1750" spans="4:4">
      <c r="D1750" s="158"/>
    </row>
    <row r="1751" spans="4:4">
      <c r="D1751" s="158"/>
    </row>
    <row r="1752" spans="4:4">
      <c r="D1752" s="158"/>
    </row>
    <row r="1753" spans="4:4">
      <c r="D1753" s="158"/>
    </row>
    <row r="1754" spans="4:4">
      <c r="D1754" s="158"/>
    </row>
    <row r="1755" spans="4:4">
      <c r="D1755" s="158"/>
    </row>
    <row r="1756" spans="4:4">
      <c r="D1756" s="158"/>
    </row>
    <row r="1757" spans="4:4">
      <c r="D1757" s="158"/>
    </row>
    <row r="1758" spans="4:4">
      <c r="D1758" s="158"/>
    </row>
    <row r="1759" spans="4:4">
      <c r="D1759" s="158"/>
    </row>
    <row r="1760" spans="4:4">
      <c r="D1760" s="158"/>
    </row>
    <row r="1761" spans="4:4">
      <c r="D1761" s="158"/>
    </row>
    <row r="1762" spans="4:4">
      <c r="D1762" s="158"/>
    </row>
    <row r="1763" spans="4:4">
      <c r="D1763" s="158"/>
    </row>
    <row r="1764" spans="4:4">
      <c r="D1764" s="158"/>
    </row>
    <row r="1765" spans="4:4">
      <c r="D1765" s="158"/>
    </row>
    <row r="1766" spans="4:4">
      <c r="D1766" s="158"/>
    </row>
    <row r="1767" spans="4:4">
      <c r="D1767" s="158"/>
    </row>
    <row r="1768" spans="4:4">
      <c r="D1768" s="158"/>
    </row>
    <row r="1769" spans="4:4">
      <c r="D1769" s="158"/>
    </row>
    <row r="1770" spans="4:4">
      <c r="D1770" s="158"/>
    </row>
    <row r="1771" spans="4:4">
      <c r="D1771" s="158"/>
    </row>
    <row r="1772" spans="4:4">
      <c r="D1772" s="158"/>
    </row>
    <row r="1773" spans="4:4">
      <c r="D1773" s="158"/>
    </row>
    <row r="1774" spans="4:4">
      <c r="D1774" s="158"/>
    </row>
    <row r="1775" spans="4:4">
      <c r="D1775" s="158"/>
    </row>
    <row r="1776" spans="4:4">
      <c r="D1776" s="158"/>
    </row>
    <row r="1777" spans="4:4">
      <c r="D1777" s="158"/>
    </row>
    <row r="1778" spans="4:4">
      <c r="D1778" s="158"/>
    </row>
    <row r="1779" spans="4:4">
      <c r="D1779" s="158"/>
    </row>
    <row r="1780" spans="4:4">
      <c r="D1780" s="158"/>
    </row>
    <row r="1781" spans="4:4">
      <c r="D1781" s="158"/>
    </row>
    <row r="1782" spans="4:4">
      <c r="D1782" s="158"/>
    </row>
    <row r="1783" spans="4:4">
      <c r="D1783" s="158"/>
    </row>
    <row r="1784" spans="4:4">
      <c r="D1784" s="158"/>
    </row>
    <row r="1785" spans="4:4">
      <c r="D1785" s="158"/>
    </row>
    <row r="1786" spans="4:4">
      <c r="D1786" s="158"/>
    </row>
    <row r="1787" spans="4:4">
      <c r="D1787" s="158"/>
    </row>
    <row r="1788" spans="4:4">
      <c r="D1788" s="158"/>
    </row>
    <row r="1789" spans="4:4">
      <c r="D1789" s="158"/>
    </row>
    <row r="1790" spans="4:4">
      <c r="D1790" s="158"/>
    </row>
    <row r="1791" spans="4:4">
      <c r="D1791" s="158"/>
    </row>
    <row r="1792" spans="4:4">
      <c r="D1792" s="158"/>
    </row>
    <row r="1793" spans="4:4">
      <c r="D1793" s="158"/>
    </row>
    <row r="1794" spans="4:4">
      <c r="D1794" s="158"/>
    </row>
    <row r="1795" spans="4:4">
      <c r="D1795" s="158"/>
    </row>
    <row r="1796" spans="4:4">
      <c r="D1796" s="158"/>
    </row>
    <row r="1797" spans="4:4">
      <c r="D1797" s="158"/>
    </row>
    <row r="1798" spans="4:4">
      <c r="D1798" s="158"/>
    </row>
    <row r="1799" spans="4:4">
      <c r="D1799" s="158"/>
    </row>
    <row r="1800" spans="4:4">
      <c r="D1800" s="158"/>
    </row>
    <row r="1801" spans="4:4">
      <c r="D1801" s="158"/>
    </row>
    <row r="1802" spans="4:4">
      <c r="D1802" s="158"/>
    </row>
    <row r="1803" spans="4:4">
      <c r="D1803" s="158"/>
    </row>
    <row r="1804" spans="4:4">
      <c r="D1804" s="158"/>
    </row>
    <row r="1805" spans="4:4">
      <c r="D1805" s="158"/>
    </row>
    <row r="1806" spans="4:4">
      <c r="D1806" s="158"/>
    </row>
    <row r="1807" spans="4:4">
      <c r="D1807" s="158"/>
    </row>
    <row r="1808" spans="4:4">
      <c r="D1808" s="158"/>
    </row>
    <row r="1809" spans="4:4">
      <c r="D1809" s="158"/>
    </row>
    <row r="1810" spans="4:4">
      <c r="D1810" s="158"/>
    </row>
    <row r="1811" spans="4:4">
      <c r="D1811" s="158"/>
    </row>
    <row r="1812" spans="4:4">
      <c r="D1812" s="158"/>
    </row>
    <row r="1813" spans="4:4">
      <c r="D1813" s="158"/>
    </row>
    <row r="1814" spans="4:4">
      <c r="D1814" s="158"/>
    </row>
    <row r="1815" spans="4:4">
      <c r="D1815" s="158"/>
    </row>
    <row r="1816" spans="4:4">
      <c r="D1816" s="158"/>
    </row>
    <row r="1817" spans="4:4">
      <c r="D1817" s="158"/>
    </row>
    <row r="1818" spans="4:4">
      <c r="D1818" s="158"/>
    </row>
    <row r="1819" spans="4:4">
      <c r="D1819" s="158"/>
    </row>
    <row r="1820" spans="4:4">
      <c r="D1820" s="158"/>
    </row>
    <row r="1821" spans="4:4">
      <c r="D1821" s="158"/>
    </row>
    <row r="1822" spans="4:4">
      <c r="D1822" s="158"/>
    </row>
    <row r="1823" spans="4:4">
      <c r="D1823" s="158"/>
    </row>
    <row r="1824" spans="4:4">
      <c r="D1824" s="158"/>
    </row>
    <row r="1825" spans="4:4">
      <c r="D1825" s="158"/>
    </row>
    <row r="1826" spans="4:4">
      <c r="D1826" s="158"/>
    </row>
    <row r="1827" spans="4:4">
      <c r="D1827" s="158"/>
    </row>
    <row r="1828" spans="4:4">
      <c r="D1828" s="158"/>
    </row>
    <row r="1829" spans="4:4">
      <c r="D1829" s="158"/>
    </row>
    <row r="1830" spans="4:4">
      <c r="D1830" s="158"/>
    </row>
    <row r="1831" spans="4:4">
      <c r="D1831" s="158"/>
    </row>
    <row r="1832" spans="4:4">
      <c r="D1832" s="158"/>
    </row>
    <row r="1833" spans="4:4">
      <c r="D1833" s="158"/>
    </row>
    <row r="1834" spans="4:4">
      <c r="D1834" s="158"/>
    </row>
    <row r="1835" spans="4:4">
      <c r="D1835" s="158"/>
    </row>
    <row r="1836" spans="4:4">
      <c r="D1836" s="158"/>
    </row>
    <row r="1837" spans="4:4">
      <c r="D1837" s="158"/>
    </row>
    <row r="1838" spans="4:4">
      <c r="D1838" s="158"/>
    </row>
    <row r="1839" spans="4:4">
      <c r="D1839" s="158"/>
    </row>
    <row r="1840" spans="4:4">
      <c r="D1840" s="158"/>
    </row>
    <row r="1841" spans="4:4">
      <c r="D1841" s="158"/>
    </row>
    <row r="1842" spans="4:4">
      <c r="D1842" s="158"/>
    </row>
    <row r="1843" spans="4:4">
      <c r="D1843" s="158"/>
    </row>
    <row r="1844" spans="4:4">
      <c r="D1844" s="158"/>
    </row>
    <row r="1845" spans="4:4">
      <c r="D1845" s="158"/>
    </row>
    <row r="1846" spans="4:4">
      <c r="D1846" s="158"/>
    </row>
    <row r="1847" spans="4:4">
      <c r="D1847" s="158"/>
    </row>
    <row r="1848" spans="4:4">
      <c r="D1848" s="158"/>
    </row>
    <row r="1849" spans="4:4">
      <c r="D1849" s="158"/>
    </row>
    <row r="1850" spans="4:4">
      <c r="D1850" s="158"/>
    </row>
    <row r="1851" spans="4:4">
      <c r="D1851" s="158"/>
    </row>
    <row r="1852" spans="4:4">
      <c r="D1852" s="158"/>
    </row>
    <row r="1853" spans="4:4">
      <c r="D1853" s="158"/>
    </row>
    <row r="1854" spans="4:4">
      <c r="D1854" s="158"/>
    </row>
    <row r="1855" spans="4:4">
      <c r="D1855" s="158"/>
    </row>
    <row r="1856" spans="4:4">
      <c r="D1856" s="158"/>
    </row>
    <row r="1857" spans="4:4">
      <c r="D1857" s="158"/>
    </row>
    <row r="1858" spans="4:4">
      <c r="D1858" s="158"/>
    </row>
    <row r="1859" spans="4:4">
      <c r="D1859" s="158"/>
    </row>
    <row r="1860" spans="4:4">
      <c r="D1860" s="158"/>
    </row>
    <row r="1861" spans="4:4">
      <c r="D1861" s="158"/>
    </row>
    <row r="1862" spans="4:4">
      <c r="D1862" s="158"/>
    </row>
    <row r="1863" spans="4:4">
      <c r="D1863" s="158"/>
    </row>
    <row r="1864" spans="4:4">
      <c r="D1864" s="158"/>
    </row>
    <row r="1865" spans="4:4">
      <c r="D1865" s="158"/>
    </row>
    <row r="1866" spans="4:4">
      <c r="D1866" s="158"/>
    </row>
    <row r="1867" spans="4:4">
      <c r="D1867" s="158"/>
    </row>
    <row r="1868" spans="4:4">
      <c r="D1868" s="158"/>
    </row>
    <row r="1869" spans="4:4">
      <c r="D1869" s="158"/>
    </row>
    <row r="1870" spans="4:4">
      <c r="D1870" s="158"/>
    </row>
    <row r="1871" spans="4:4">
      <c r="D1871" s="158"/>
    </row>
    <row r="1872" spans="4:4">
      <c r="D1872" s="158"/>
    </row>
    <row r="1873" spans="4:4">
      <c r="D1873" s="158"/>
    </row>
    <row r="1874" spans="4:4">
      <c r="D1874" s="158"/>
    </row>
    <row r="1875" spans="4:4">
      <c r="D1875" s="158"/>
    </row>
    <row r="1876" spans="4:4">
      <c r="D1876" s="158"/>
    </row>
    <row r="1877" spans="4:4">
      <c r="D1877" s="158"/>
    </row>
    <row r="1878" spans="4:4">
      <c r="D1878" s="158"/>
    </row>
    <row r="1879" spans="4:4">
      <c r="D1879" s="158"/>
    </row>
    <row r="1880" spans="4:4">
      <c r="D1880" s="158"/>
    </row>
    <row r="1881" spans="4:4">
      <c r="D1881" s="158"/>
    </row>
    <row r="1882" spans="4:4">
      <c r="D1882" s="158"/>
    </row>
    <row r="1883" spans="4:4">
      <c r="D1883" s="158"/>
    </row>
    <row r="1884" spans="4:4">
      <c r="D1884" s="158"/>
    </row>
    <row r="1885" spans="4:4">
      <c r="D1885" s="158"/>
    </row>
    <row r="1886" spans="4:4">
      <c r="D1886" s="158"/>
    </row>
    <row r="1887" spans="4:4">
      <c r="D1887" s="158"/>
    </row>
    <row r="1888" spans="4:4">
      <c r="D1888" s="158"/>
    </row>
    <row r="1889" spans="4:4">
      <c r="D1889" s="158"/>
    </row>
    <row r="1890" spans="4:4">
      <c r="D1890" s="158"/>
    </row>
    <row r="1891" spans="4:4">
      <c r="D1891" s="158"/>
    </row>
    <row r="1892" spans="4:4">
      <c r="D1892" s="158"/>
    </row>
    <row r="1893" spans="4:4">
      <c r="D1893" s="158"/>
    </row>
    <row r="1894" spans="4:4">
      <c r="D1894" s="158"/>
    </row>
    <row r="1895" spans="4:4">
      <c r="D1895" s="158"/>
    </row>
    <row r="1896" spans="4:4">
      <c r="D1896" s="158"/>
    </row>
    <row r="1897" spans="4:4">
      <c r="D1897" s="158"/>
    </row>
    <row r="1898" spans="4:4">
      <c r="D1898" s="158"/>
    </row>
    <row r="1899" spans="4:4">
      <c r="D1899" s="158"/>
    </row>
    <row r="1900" spans="4:4">
      <c r="D1900" s="158"/>
    </row>
    <row r="1901" spans="4:4">
      <c r="D1901" s="158"/>
    </row>
    <row r="1902" spans="4:4">
      <c r="D1902" s="158"/>
    </row>
    <row r="1903" spans="4:4">
      <c r="D1903" s="158"/>
    </row>
    <row r="1904" spans="4:4">
      <c r="D1904" s="158"/>
    </row>
    <row r="1905" spans="4:4">
      <c r="D1905" s="158"/>
    </row>
    <row r="1906" spans="4:4">
      <c r="D1906" s="158"/>
    </row>
    <row r="1907" spans="4:4">
      <c r="D1907" s="158"/>
    </row>
    <row r="1908" spans="4:4">
      <c r="D1908" s="158"/>
    </row>
    <row r="1909" spans="4:4">
      <c r="D1909" s="158"/>
    </row>
    <row r="1910" spans="4:4">
      <c r="D1910" s="158"/>
    </row>
    <row r="1911" spans="4:4">
      <c r="D1911" s="158"/>
    </row>
    <row r="1912" spans="4:4">
      <c r="D1912" s="158"/>
    </row>
    <row r="1913" spans="4:4">
      <c r="D1913" s="158"/>
    </row>
    <row r="1914" spans="4:4">
      <c r="D1914" s="158"/>
    </row>
    <row r="1915" spans="4:4">
      <c r="D1915" s="158"/>
    </row>
    <row r="1916" spans="4:4">
      <c r="D1916" s="158"/>
    </row>
    <row r="1917" spans="4:4">
      <c r="D1917" s="158"/>
    </row>
    <row r="1918" spans="4:4">
      <c r="D1918" s="158"/>
    </row>
    <row r="1919" spans="4:4">
      <c r="D1919" s="158"/>
    </row>
    <row r="1920" spans="4:4">
      <c r="D1920" s="158"/>
    </row>
    <row r="1921" spans="4:4">
      <c r="D1921" s="158"/>
    </row>
    <row r="1922" spans="4:4">
      <c r="D1922" s="158"/>
    </row>
    <row r="1923" spans="4:4">
      <c r="D1923" s="158"/>
    </row>
    <row r="1924" spans="4:4">
      <c r="D1924" s="158"/>
    </row>
    <row r="1925" spans="4:4">
      <c r="D1925" s="158"/>
    </row>
    <row r="1926" spans="4:4">
      <c r="D1926" s="158"/>
    </row>
    <row r="1927" spans="4:4">
      <c r="D1927" s="158"/>
    </row>
    <row r="1928" spans="4:4">
      <c r="D1928" s="158"/>
    </row>
    <row r="1929" spans="4:4">
      <c r="D1929" s="158"/>
    </row>
    <row r="1930" spans="4:4">
      <c r="D1930" s="158"/>
    </row>
    <row r="1931" spans="4:4">
      <c r="D1931" s="158"/>
    </row>
    <row r="1932" spans="4:4">
      <c r="D1932" s="158"/>
    </row>
    <row r="1933" spans="4:4">
      <c r="D1933" s="158"/>
    </row>
    <row r="1934" spans="4:4">
      <c r="D1934" s="158"/>
    </row>
    <row r="1935" spans="4:4">
      <c r="D1935" s="158"/>
    </row>
    <row r="1936" spans="4:4">
      <c r="D1936" s="158"/>
    </row>
    <row r="1937" spans="4:4">
      <c r="D1937" s="158"/>
    </row>
    <row r="1938" spans="4:4">
      <c r="D1938" s="158"/>
    </row>
    <row r="1939" spans="4:4">
      <c r="D1939" s="158"/>
    </row>
    <row r="1940" spans="4:4">
      <c r="D1940" s="158"/>
    </row>
    <row r="1941" spans="4:4">
      <c r="D1941" s="158"/>
    </row>
    <row r="1942" spans="4:4">
      <c r="D1942" s="158"/>
    </row>
    <row r="1943" spans="4:4">
      <c r="D1943" s="158"/>
    </row>
    <row r="1944" spans="4:4">
      <c r="D1944" s="158"/>
    </row>
    <row r="1945" spans="4:4">
      <c r="D1945" s="158"/>
    </row>
    <row r="1946" spans="4:4">
      <c r="D1946" s="158"/>
    </row>
    <row r="1947" spans="4:4">
      <c r="D1947" s="158"/>
    </row>
    <row r="1948" spans="4:4">
      <c r="D1948" s="158"/>
    </row>
    <row r="1949" spans="4:4">
      <c r="D1949" s="158"/>
    </row>
    <row r="1950" spans="4:4">
      <c r="D1950" s="158"/>
    </row>
    <row r="1951" spans="4:4">
      <c r="D1951" s="158"/>
    </row>
    <row r="1952" spans="4:4">
      <c r="D1952" s="158"/>
    </row>
    <row r="1953" spans="4:4">
      <c r="D1953" s="158"/>
    </row>
    <row r="1954" spans="4:4">
      <c r="D1954" s="158"/>
    </row>
    <row r="1955" spans="4:4">
      <c r="D1955" s="158"/>
    </row>
    <row r="1956" spans="4:4">
      <c r="D1956" s="158"/>
    </row>
    <row r="1957" spans="4:4">
      <c r="D1957" s="158"/>
    </row>
    <row r="1958" spans="4:4">
      <c r="D1958" s="158"/>
    </row>
    <row r="1959" spans="4:4">
      <c r="D1959" s="158"/>
    </row>
    <row r="1960" spans="4:4">
      <c r="D1960" s="158"/>
    </row>
    <row r="1961" spans="4:4">
      <c r="D1961" s="158"/>
    </row>
    <row r="1962" spans="4:4">
      <c r="D1962" s="158"/>
    </row>
    <row r="1963" spans="4:4">
      <c r="D1963" s="158"/>
    </row>
    <row r="1964" spans="4:4">
      <c r="D1964" s="158"/>
    </row>
    <row r="1965" spans="4:4">
      <c r="D1965" s="158"/>
    </row>
    <row r="1966" spans="4:4">
      <c r="D1966" s="158"/>
    </row>
    <row r="1967" spans="4:4">
      <c r="D1967" s="158"/>
    </row>
    <row r="1968" spans="4:4">
      <c r="D1968" s="158"/>
    </row>
    <row r="1969" spans="4:4">
      <c r="D1969" s="158"/>
    </row>
    <row r="1970" spans="4:4">
      <c r="D1970" s="158"/>
    </row>
    <row r="1971" spans="4:4">
      <c r="D1971" s="158"/>
    </row>
    <row r="1972" spans="4:4">
      <c r="D1972" s="158"/>
    </row>
    <row r="1973" spans="4:4">
      <c r="D1973" s="158"/>
    </row>
    <row r="1974" spans="4:4">
      <c r="D1974" s="158"/>
    </row>
    <row r="1975" spans="4:4">
      <c r="D1975" s="158"/>
    </row>
    <row r="1976" spans="4:4">
      <c r="D1976" s="158"/>
    </row>
    <row r="1977" spans="4:4">
      <c r="D1977" s="158"/>
    </row>
    <row r="1978" spans="4:4">
      <c r="D1978" s="158"/>
    </row>
    <row r="1979" spans="4:4">
      <c r="D1979" s="158"/>
    </row>
    <row r="1980" spans="4:4">
      <c r="D1980" s="158"/>
    </row>
    <row r="1981" spans="4:4">
      <c r="D1981" s="158"/>
    </row>
    <row r="1982" spans="4:4">
      <c r="D1982" s="158"/>
    </row>
    <row r="1983" spans="4:4">
      <c r="D1983" s="158"/>
    </row>
    <row r="1984" spans="4:4">
      <c r="D1984" s="158"/>
    </row>
    <row r="1985" spans="4:4">
      <c r="D1985" s="158"/>
    </row>
    <row r="1986" spans="4:4">
      <c r="D1986" s="158"/>
    </row>
    <row r="1987" spans="4:4">
      <c r="D1987" s="158"/>
    </row>
    <row r="1988" spans="4:4">
      <c r="D1988" s="158"/>
    </row>
    <row r="1989" spans="4:4">
      <c r="D1989" s="158"/>
    </row>
    <row r="1990" spans="4:4">
      <c r="D1990" s="158"/>
    </row>
    <row r="1991" spans="4:4">
      <c r="D1991" s="158"/>
    </row>
    <row r="1992" spans="4:4">
      <c r="D1992" s="158"/>
    </row>
    <row r="1993" spans="4:4">
      <c r="D1993" s="158"/>
    </row>
    <row r="1994" spans="4:4">
      <c r="D1994" s="158"/>
    </row>
    <row r="1995" spans="4:4">
      <c r="D1995" s="158"/>
    </row>
    <row r="1996" spans="4:4">
      <c r="D1996" s="158"/>
    </row>
    <row r="1997" spans="4:4">
      <c r="D1997" s="158"/>
    </row>
    <row r="1998" spans="4:4">
      <c r="D1998" s="158"/>
    </row>
    <row r="1999" spans="4:4">
      <c r="D1999" s="158"/>
    </row>
    <row r="2000" spans="4:4">
      <c r="D2000" s="158"/>
    </row>
    <row r="2001" spans="4:4">
      <c r="D2001" s="158"/>
    </row>
    <row r="2002" spans="4:4">
      <c r="D2002" s="158"/>
    </row>
    <row r="2003" spans="4:4">
      <c r="D2003" s="158"/>
    </row>
    <row r="2004" spans="4:4">
      <c r="D2004" s="158"/>
    </row>
    <row r="2005" spans="4:4">
      <c r="D2005" s="158"/>
    </row>
    <row r="2006" spans="4:4">
      <c r="D2006" s="158"/>
    </row>
    <row r="2007" spans="4:4">
      <c r="D2007" s="158"/>
    </row>
    <row r="2008" spans="4:4">
      <c r="D2008" s="158"/>
    </row>
    <row r="2009" spans="4:4">
      <c r="D2009" s="158"/>
    </row>
    <row r="2010" spans="4:4">
      <c r="D2010" s="158"/>
    </row>
    <row r="2011" spans="4:4">
      <c r="D2011" s="158"/>
    </row>
    <row r="2012" spans="4:4">
      <c r="D2012" s="158"/>
    </row>
    <row r="2013" spans="4:4">
      <c r="D2013" s="158"/>
    </row>
    <row r="2014" spans="4:4">
      <c r="D2014" s="158"/>
    </row>
    <row r="2015" spans="4:4">
      <c r="D2015" s="158"/>
    </row>
    <row r="2016" spans="4:4">
      <c r="D2016" s="158"/>
    </row>
    <row r="2017" spans="4:4">
      <c r="D2017" s="158"/>
    </row>
    <row r="2018" spans="4:4">
      <c r="D2018" s="158"/>
    </row>
    <row r="2019" spans="4:4">
      <c r="D2019" s="158"/>
    </row>
    <row r="2020" spans="4:4">
      <c r="D2020" s="158"/>
    </row>
    <row r="2021" spans="4:4">
      <c r="D2021" s="158"/>
    </row>
    <row r="2022" spans="4:4">
      <c r="D2022" s="158"/>
    </row>
    <row r="2023" spans="4:4">
      <c r="D2023" s="158"/>
    </row>
    <row r="2024" spans="4:4">
      <c r="D2024" s="158"/>
    </row>
    <row r="2025" spans="4:4">
      <c r="D2025" s="158"/>
    </row>
    <row r="2026" spans="4:4">
      <c r="D2026" s="158"/>
    </row>
    <row r="2027" spans="4:4">
      <c r="D2027" s="158"/>
    </row>
    <row r="2028" spans="4:4">
      <c r="D2028" s="158"/>
    </row>
    <row r="2029" spans="4:4">
      <c r="D2029" s="158"/>
    </row>
    <row r="2030" spans="4:4">
      <c r="D2030" s="158"/>
    </row>
    <row r="2031" spans="4:4">
      <c r="D2031" s="158"/>
    </row>
    <row r="2032" spans="4:4">
      <c r="D2032" s="158"/>
    </row>
    <row r="2033" spans="4:4">
      <c r="D2033" s="158"/>
    </row>
    <row r="2034" spans="4:4">
      <c r="D2034" s="158"/>
    </row>
    <row r="2035" spans="4:4">
      <c r="D2035" s="158"/>
    </row>
    <row r="2036" spans="4:4">
      <c r="D2036" s="158"/>
    </row>
    <row r="2037" spans="4:4">
      <c r="D2037" s="158"/>
    </row>
    <row r="2038" spans="4:4">
      <c r="D2038" s="158"/>
    </row>
    <row r="2039" spans="4:4">
      <c r="D2039" s="158"/>
    </row>
    <row r="2040" spans="4:4">
      <c r="D2040" s="158"/>
    </row>
    <row r="2041" spans="4:4">
      <c r="D2041" s="158"/>
    </row>
    <row r="2042" spans="4:4">
      <c r="D2042" s="158"/>
    </row>
    <row r="2043" spans="4:4">
      <c r="D2043" s="158"/>
    </row>
    <row r="2044" spans="4:4">
      <c r="D2044" s="158"/>
    </row>
    <row r="2045" spans="4:4">
      <c r="D2045" s="158"/>
    </row>
    <row r="2046" spans="4:4">
      <c r="D2046" s="158"/>
    </row>
    <row r="2047" spans="4:4">
      <c r="D2047" s="158"/>
    </row>
    <row r="2048" spans="4:4">
      <c r="D2048" s="158"/>
    </row>
    <row r="2049" spans="4:4">
      <c r="D2049" s="158"/>
    </row>
    <row r="2050" spans="4:4">
      <c r="D2050" s="158"/>
    </row>
    <row r="2051" spans="4:4">
      <c r="D2051" s="158"/>
    </row>
    <row r="2052" spans="4:4">
      <c r="D2052" s="158"/>
    </row>
    <row r="2053" spans="4:4">
      <c r="D2053" s="158"/>
    </row>
    <row r="2054" spans="4:4">
      <c r="D2054" s="158"/>
    </row>
    <row r="2055" spans="4:4">
      <c r="D2055" s="158"/>
    </row>
    <row r="2056" spans="4:4">
      <c r="D2056" s="158"/>
    </row>
    <row r="2057" spans="4:4">
      <c r="D2057" s="158"/>
    </row>
    <row r="2058" spans="4:4">
      <c r="D2058" s="158"/>
    </row>
    <row r="2059" spans="4:4">
      <c r="D2059" s="158"/>
    </row>
    <row r="2060" spans="4:4">
      <c r="D2060" s="158"/>
    </row>
    <row r="2061" spans="4:4">
      <c r="D2061" s="158"/>
    </row>
    <row r="2062" spans="4:4">
      <c r="D2062" s="158"/>
    </row>
    <row r="2063" spans="4:4">
      <c r="D2063" s="158"/>
    </row>
    <row r="2064" spans="4:4">
      <c r="D2064" s="158"/>
    </row>
    <row r="2065" spans="4:4">
      <c r="D2065" s="158"/>
    </row>
    <row r="2066" spans="4:4">
      <c r="D2066" s="158"/>
    </row>
    <row r="2067" spans="4:4">
      <c r="D2067" s="158"/>
    </row>
    <row r="2068" spans="4:4">
      <c r="D2068" s="158"/>
    </row>
    <row r="2069" spans="4:4">
      <c r="D2069" s="158"/>
    </row>
    <row r="2070" spans="4:4">
      <c r="D2070" s="158"/>
    </row>
    <row r="2071" spans="4:4">
      <c r="D2071" s="158"/>
    </row>
    <row r="2072" spans="4:4">
      <c r="D2072" s="158"/>
    </row>
    <row r="2073" spans="4:4">
      <c r="D2073" s="158"/>
    </row>
    <row r="2074" spans="4:4">
      <c r="D2074" s="158"/>
    </row>
    <row r="2075" spans="4:4">
      <c r="D2075" s="158"/>
    </row>
    <row r="2076" spans="4:4">
      <c r="D2076" s="158"/>
    </row>
    <row r="2077" spans="4:4">
      <c r="D2077" s="158"/>
    </row>
    <row r="2078" spans="4:4">
      <c r="D2078" s="158"/>
    </row>
    <row r="2079" spans="4:4">
      <c r="D2079" s="158"/>
    </row>
    <row r="2080" spans="4:4">
      <c r="D2080" s="158"/>
    </row>
    <row r="2081" spans="4:4">
      <c r="D2081" s="158"/>
    </row>
    <row r="2082" spans="4:4">
      <c r="D2082" s="158"/>
    </row>
    <row r="2083" spans="4:4">
      <c r="D2083" s="158"/>
    </row>
    <row r="2084" spans="4:4">
      <c r="D2084" s="158"/>
    </row>
    <row r="2085" spans="4:4">
      <c r="D2085" s="158"/>
    </row>
    <row r="2086" spans="4:4">
      <c r="D2086" s="158"/>
    </row>
    <row r="2087" spans="4:4">
      <c r="D2087" s="158"/>
    </row>
    <row r="2088" spans="4:4">
      <c r="D2088" s="158"/>
    </row>
    <row r="2089" spans="4:4">
      <c r="D2089" s="158"/>
    </row>
    <row r="2090" spans="4:4">
      <c r="D2090" s="158"/>
    </row>
    <row r="2091" spans="4:4">
      <c r="D2091" s="158"/>
    </row>
    <row r="2092" spans="4:4">
      <c r="D2092" s="158"/>
    </row>
    <row r="2093" spans="4:4">
      <c r="D2093" s="158"/>
    </row>
    <row r="2094" spans="4:4">
      <c r="D2094" s="158"/>
    </row>
    <row r="2095" spans="4:4">
      <c r="D2095" s="158"/>
    </row>
    <row r="2096" spans="4:4">
      <c r="D2096" s="158"/>
    </row>
    <row r="2097" spans="4:4">
      <c r="D2097" s="158"/>
    </row>
    <row r="2098" spans="4:4">
      <c r="D2098" s="158"/>
    </row>
    <row r="2099" spans="4:4">
      <c r="D2099" s="158"/>
    </row>
    <row r="2100" spans="4:4">
      <c r="D2100" s="158"/>
    </row>
    <row r="2101" spans="4:4">
      <c r="D2101" s="158"/>
    </row>
    <row r="2102" spans="4:4">
      <c r="D2102" s="158"/>
    </row>
    <row r="2103" spans="4:4">
      <c r="D2103" s="158"/>
    </row>
    <row r="2104" spans="4:4">
      <c r="D2104" s="158"/>
    </row>
    <row r="2105" spans="4:4">
      <c r="D2105" s="158"/>
    </row>
    <row r="2106" spans="4:4">
      <c r="D2106" s="158"/>
    </row>
    <row r="2107" spans="4:4">
      <c r="D2107" s="158"/>
    </row>
    <row r="2108" spans="4:4">
      <c r="D2108" s="158"/>
    </row>
    <row r="2109" spans="4:4">
      <c r="D2109" s="158"/>
    </row>
    <row r="2110" spans="4:4">
      <c r="D2110" s="158"/>
    </row>
    <row r="2111" spans="4:4">
      <c r="D2111" s="158"/>
    </row>
    <row r="2112" spans="4:4">
      <c r="D2112" s="158"/>
    </row>
    <row r="2113" spans="4:4">
      <c r="D2113" s="158"/>
    </row>
    <row r="2114" spans="4:4">
      <c r="D2114" s="158"/>
    </row>
    <row r="2115" spans="4:4">
      <c r="D2115" s="158"/>
    </row>
    <row r="2116" spans="4:4">
      <c r="D2116" s="158"/>
    </row>
    <row r="2117" spans="4:4">
      <c r="D2117" s="158"/>
    </row>
    <row r="2118" spans="4:4">
      <c r="D2118" s="158"/>
    </row>
    <row r="2119" spans="4:4">
      <c r="D2119" s="158"/>
    </row>
    <row r="2120" spans="4:4">
      <c r="D2120" s="158"/>
    </row>
    <row r="2121" spans="4:4">
      <c r="D2121" s="158"/>
    </row>
    <row r="2122" spans="4:4">
      <c r="D2122" s="158"/>
    </row>
    <row r="2123" spans="4:4">
      <c r="D2123" s="158"/>
    </row>
    <row r="2124" spans="4:4">
      <c r="D2124" s="158"/>
    </row>
    <row r="2125" spans="4:4">
      <c r="D2125" s="158"/>
    </row>
    <row r="2126" spans="4:4">
      <c r="D2126" s="158"/>
    </row>
    <row r="2127" spans="4:4">
      <c r="D2127" s="158"/>
    </row>
    <row r="2128" spans="4:4">
      <c r="D2128" s="158"/>
    </row>
    <row r="2129" spans="4:4">
      <c r="D2129" s="158"/>
    </row>
    <row r="2130" spans="4:4">
      <c r="D2130" s="158"/>
    </row>
    <row r="2131" spans="4:4">
      <c r="D2131" s="158"/>
    </row>
    <row r="2132" spans="4:4">
      <c r="D2132" s="158"/>
    </row>
    <row r="2133" spans="4:4">
      <c r="D2133" s="158"/>
    </row>
    <row r="2134" spans="4:4">
      <c r="D2134" s="158"/>
    </row>
    <row r="2135" spans="4:4">
      <c r="D2135" s="158"/>
    </row>
    <row r="2136" spans="4:4">
      <c r="D2136" s="158"/>
    </row>
    <row r="2137" spans="4:4">
      <c r="D2137" s="158"/>
    </row>
    <row r="2138" spans="4:4">
      <c r="D2138" s="158"/>
    </row>
    <row r="2139" spans="4:4">
      <c r="D2139" s="158"/>
    </row>
    <row r="2140" spans="4:4">
      <c r="D2140" s="158"/>
    </row>
    <row r="2141" spans="4:4">
      <c r="D2141" s="158"/>
    </row>
    <row r="2142" spans="4:4">
      <c r="D2142" s="158"/>
    </row>
    <row r="2143" spans="4:4">
      <c r="D2143" s="158"/>
    </row>
    <row r="2144" spans="4:4">
      <c r="D2144" s="158"/>
    </row>
    <row r="2145" spans="4:4">
      <c r="D2145" s="158"/>
    </row>
    <row r="2146" spans="4:4">
      <c r="D2146" s="158"/>
    </row>
    <row r="2147" spans="4:4">
      <c r="D2147" s="158"/>
    </row>
    <row r="2148" spans="4:4">
      <c r="D2148" s="158"/>
    </row>
    <row r="2149" spans="4:4">
      <c r="D2149" s="158"/>
    </row>
    <row r="2150" spans="4:4">
      <c r="D2150" s="158"/>
    </row>
    <row r="2151" spans="4:4">
      <c r="D2151" s="158"/>
    </row>
    <row r="2152" spans="4:4">
      <c r="D2152" s="158"/>
    </row>
    <row r="2153" spans="4:4">
      <c r="D2153" s="158"/>
    </row>
    <row r="2154" spans="4:4">
      <c r="D2154" s="158"/>
    </row>
    <row r="2155" spans="4:4">
      <c r="D2155" s="158"/>
    </row>
    <row r="2156" spans="4:4">
      <c r="D2156" s="158"/>
    </row>
    <row r="2157" spans="4:4">
      <c r="D2157" s="158"/>
    </row>
    <row r="2158" spans="4:4">
      <c r="D2158" s="158"/>
    </row>
    <row r="2159" spans="4:4">
      <c r="D2159" s="158"/>
    </row>
    <row r="2160" spans="4:4">
      <c r="D2160" s="158"/>
    </row>
    <row r="2161" spans="4:4">
      <c r="D2161" s="158"/>
    </row>
    <row r="2162" spans="4:4">
      <c r="D2162" s="158"/>
    </row>
    <row r="2163" spans="4:4">
      <c r="D2163" s="158"/>
    </row>
    <row r="2164" spans="4:4">
      <c r="D2164" s="158"/>
    </row>
    <row r="2165" spans="4:4">
      <c r="D2165" s="158"/>
    </row>
    <row r="2166" spans="4:4">
      <c r="D2166" s="158"/>
    </row>
    <row r="2167" spans="4:4">
      <c r="D2167" s="158"/>
    </row>
    <row r="2168" spans="4:4">
      <c r="D2168" s="158"/>
    </row>
    <row r="2169" spans="4:4">
      <c r="D2169" s="158"/>
    </row>
    <row r="2170" spans="4:4">
      <c r="D2170" s="158"/>
    </row>
    <row r="2171" spans="4:4">
      <c r="D2171" s="158"/>
    </row>
    <row r="2172" spans="4:4">
      <c r="D2172" s="158"/>
    </row>
    <row r="2173" spans="4:4">
      <c r="D2173" s="158"/>
    </row>
    <row r="2174" spans="4:4">
      <c r="D2174" s="158"/>
    </row>
    <row r="2175" spans="4:4">
      <c r="D2175" s="158"/>
    </row>
    <row r="2176" spans="4:4">
      <c r="D2176" s="158"/>
    </row>
    <row r="2177" spans="4:4">
      <c r="D2177" s="158"/>
    </row>
    <row r="2178" spans="4:4">
      <c r="D2178" s="158"/>
    </row>
    <row r="2179" spans="4:4">
      <c r="D2179" s="158"/>
    </row>
    <row r="2180" spans="4:4">
      <c r="D2180" s="158"/>
    </row>
    <row r="2181" spans="4:4">
      <c r="D2181" s="158"/>
    </row>
    <row r="2182" spans="4:4">
      <c r="D2182" s="158"/>
    </row>
    <row r="2183" spans="4:4">
      <c r="D2183" s="158"/>
    </row>
    <row r="2184" spans="4:4">
      <c r="D2184" s="158"/>
    </row>
    <row r="2185" spans="4:4">
      <c r="D2185" s="158"/>
    </row>
    <row r="2186" spans="4:4">
      <c r="D2186" s="158"/>
    </row>
    <row r="2187" spans="4:4">
      <c r="D2187" s="158"/>
    </row>
    <row r="2188" spans="4:4">
      <c r="D2188" s="158"/>
    </row>
    <row r="2189" spans="4:4">
      <c r="D2189" s="158"/>
    </row>
    <row r="2190" spans="4:4">
      <c r="D2190" s="158"/>
    </row>
    <row r="2191" spans="4:4">
      <c r="D2191" s="158"/>
    </row>
    <row r="2192" spans="4:4">
      <c r="D2192" s="158"/>
    </row>
    <row r="2193" spans="4:4">
      <c r="D2193" s="158"/>
    </row>
    <row r="2194" spans="4:4">
      <c r="D2194" s="158"/>
    </row>
    <row r="2195" spans="4:4">
      <c r="D2195" s="158"/>
    </row>
    <row r="2196" spans="4:4">
      <c r="D2196" s="158"/>
    </row>
    <row r="2197" spans="4:4">
      <c r="D2197" s="158"/>
    </row>
    <row r="2198" spans="4:4">
      <c r="D2198" s="158"/>
    </row>
    <row r="2199" spans="4:4">
      <c r="D2199" s="158"/>
    </row>
    <row r="2200" spans="4:4">
      <c r="D2200" s="158"/>
    </row>
    <row r="2201" spans="4:4">
      <c r="D2201" s="158"/>
    </row>
    <row r="2202" spans="4:4">
      <c r="D2202" s="158"/>
    </row>
    <row r="2203" spans="4:4">
      <c r="D2203" s="158"/>
    </row>
    <row r="2204" spans="4:4">
      <c r="D2204" s="158"/>
    </row>
    <row r="2205" spans="4:4">
      <c r="D2205" s="158"/>
    </row>
    <row r="2206" spans="4:4">
      <c r="D2206" s="158"/>
    </row>
    <row r="2207" spans="4:4">
      <c r="D2207" s="158"/>
    </row>
    <row r="2208" spans="4:4">
      <c r="D2208" s="158"/>
    </row>
    <row r="2209" spans="4:4">
      <c r="D2209" s="158"/>
    </row>
    <row r="2210" spans="4:4">
      <c r="D2210" s="158"/>
    </row>
    <row r="2211" spans="4:4">
      <c r="D2211" s="158"/>
    </row>
    <row r="2212" spans="4:4">
      <c r="D2212" s="158"/>
    </row>
    <row r="2213" spans="4:4">
      <c r="D2213" s="158"/>
    </row>
    <row r="2214" spans="4:4">
      <c r="D2214" s="158"/>
    </row>
    <row r="2215" spans="4:4">
      <c r="D2215" s="158"/>
    </row>
    <row r="2216" spans="4:4">
      <c r="D2216" s="158"/>
    </row>
    <row r="2217" spans="4:4">
      <c r="D2217" s="158"/>
    </row>
    <row r="2218" spans="4:4">
      <c r="D2218" s="158"/>
    </row>
    <row r="2219" spans="4:4">
      <c r="D2219" s="158"/>
    </row>
    <row r="2220" spans="4:4">
      <c r="D2220" s="158"/>
    </row>
    <row r="2221" spans="4:4">
      <c r="D2221" s="158"/>
    </row>
    <row r="2222" spans="4:4">
      <c r="D2222" s="158"/>
    </row>
    <row r="2223" spans="4:4">
      <c r="D2223" s="158"/>
    </row>
    <row r="2224" spans="4:4">
      <c r="D2224" s="158"/>
    </row>
    <row r="2225" spans="4:4">
      <c r="D2225" s="158"/>
    </row>
    <row r="2226" spans="4:4">
      <c r="D2226" s="158"/>
    </row>
    <row r="2227" spans="4:4">
      <c r="D2227" s="158"/>
    </row>
    <row r="2228" spans="4:4">
      <c r="D2228" s="158"/>
    </row>
    <row r="2229" spans="4:4">
      <c r="D2229" s="158"/>
    </row>
    <row r="2230" spans="4:4">
      <c r="D2230" s="158"/>
    </row>
    <row r="2231" spans="4:4">
      <c r="D2231" s="158"/>
    </row>
    <row r="2232" spans="4:4">
      <c r="D2232" s="158"/>
    </row>
    <row r="2233" spans="4:4">
      <c r="D2233" s="158"/>
    </row>
    <row r="2234" spans="4:4">
      <c r="D2234" s="158"/>
    </row>
    <row r="2235" spans="4:4">
      <c r="D2235" s="158"/>
    </row>
    <row r="2236" spans="4:4">
      <c r="D2236" s="158"/>
    </row>
    <row r="2237" spans="4:4">
      <c r="D2237" s="158"/>
    </row>
    <row r="2238" spans="4:4">
      <c r="D2238" s="158"/>
    </row>
    <row r="2239" spans="4:4">
      <c r="D2239" s="158"/>
    </row>
    <row r="2240" spans="4:4">
      <c r="D2240" s="158"/>
    </row>
    <row r="2241" spans="4:4">
      <c r="D2241" s="158"/>
    </row>
    <row r="2242" spans="4:4">
      <c r="D2242" s="158"/>
    </row>
    <row r="2243" spans="4:4">
      <c r="D2243" s="158"/>
    </row>
    <row r="2244" spans="4:4">
      <c r="D2244" s="158"/>
    </row>
    <row r="2245" spans="4:4">
      <c r="D2245" s="158"/>
    </row>
    <row r="2246" spans="4:4">
      <c r="D2246" s="158"/>
    </row>
    <row r="2247" spans="4:4">
      <c r="D2247" s="158"/>
    </row>
    <row r="2248" spans="4:4">
      <c r="D2248" s="158"/>
    </row>
    <row r="2249" spans="4:4">
      <c r="D2249" s="158"/>
    </row>
    <row r="2250" spans="4:4">
      <c r="D2250" s="158"/>
    </row>
    <row r="2251" spans="4:4">
      <c r="D2251" s="158"/>
    </row>
    <row r="2252" spans="4:4">
      <c r="D2252" s="158"/>
    </row>
    <row r="2253" spans="4:4">
      <c r="D2253" s="158"/>
    </row>
    <row r="2254" spans="4:4">
      <c r="D2254" s="158"/>
    </row>
    <row r="2255" spans="4:4">
      <c r="D2255" s="158"/>
    </row>
    <row r="2256" spans="4:4">
      <c r="D2256" s="158"/>
    </row>
    <row r="2257" spans="4:4">
      <c r="D2257" s="158"/>
    </row>
    <row r="2258" spans="4:4">
      <c r="D2258" s="158"/>
    </row>
    <row r="2259" spans="4:4">
      <c r="D2259" s="158"/>
    </row>
    <row r="2260" spans="4:4">
      <c r="D2260" s="158"/>
    </row>
    <row r="2261" spans="4:4">
      <c r="D2261" s="158"/>
    </row>
    <row r="2262" spans="4:4">
      <c r="D2262" s="158"/>
    </row>
    <row r="2263" spans="4:4">
      <c r="D2263" s="158"/>
    </row>
    <row r="2264" spans="4:4">
      <c r="D2264" s="158"/>
    </row>
    <row r="2265" spans="4:4">
      <c r="D2265" s="158"/>
    </row>
    <row r="2266" spans="4:4">
      <c r="D2266" s="158"/>
    </row>
    <row r="2267" spans="4:4">
      <c r="D2267" s="158"/>
    </row>
    <row r="2268" spans="4:4">
      <c r="D2268" s="158"/>
    </row>
    <row r="2269" spans="4:4">
      <c r="D2269" s="158"/>
    </row>
    <row r="2270" spans="4:4">
      <c r="D2270" s="158"/>
    </row>
    <row r="2271" spans="4:4">
      <c r="D2271" s="158"/>
    </row>
    <row r="2272" spans="4:4">
      <c r="D2272" s="158"/>
    </row>
    <row r="2273" spans="4:4">
      <c r="D2273" s="158"/>
    </row>
    <row r="2274" spans="4:4">
      <c r="D2274" s="158"/>
    </row>
    <row r="2275" spans="4:4">
      <c r="D2275" s="158"/>
    </row>
    <row r="2276" spans="4:4">
      <c r="D2276" s="158"/>
    </row>
    <row r="2277" spans="4:4">
      <c r="D2277" s="158"/>
    </row>
    <row r="2278" spans="4:4">
      <c r="D2278" s="158"/>
    </row>
    <row r="2279" spans="4:4">
      <c r="D2279" s="158"/>
    </row>
    <row r="2280" spans="4:4">
      <c r="D2280" s="158"/>
    </row>
    <row r="2281" spans="4:4">
      <c r="D2281" s="158"/>
    </row>
    <row r="2282" spans="4:4">
      <c r="D2282" s="158"/>
    </row>
    <row r="2283" spans="4:4">
      <c r="D2283" s="158"/>
    </row>
    <row r="2284" spans="4:4">
      <c r="D2284" s="158"/>
    </row>
    <row r="2285" spans="4:4">
      <c r="D2285" s="158"/>
    </row>
    <row r="2286" spans="4:4">
      <c r="D2286" s="158"/>
    </row>
    <row r="2287" spans="4:4">
      <c r="D2287" s="158"/>
    </row>
    <row r="2288" spans="4:4">
      <c r="D2288" s="158"/>
    </row>
    <row r="2289" spans="4:4">
      <c r="D2289" s="158"/>
    </row>
    <row r="2290" spans="4:4">
      <c r="D2290" s="158"/>
    </row>
    <row r="2291" spans="4:4">
      <c r="D2291" s="158"/>
    </row>
    <row r="2292" spans="4:4">
      <c r="D2292" s="158"/>
    </row>
    <row r="2293" spans="4:4">
      <c r="D2293" s="158"/>
    </row>
    <row r="2294" spans="4:4">
      <c r="D2294" s="158"/>
    </row>
    <row r="2295" spans="4:4">
      <c r="D2295" s="158"/>
    </row>
    <row r="2296" spans="4:4">
      <c r="D2296" s="158"/>
    </row>
    <row r="2297" spans="4:4">
      <c r="D2297" s="158"/>
    </row>
    <row r="2298" spans="4:4">
      <c r="D2298" s="158"/>
    </row>
    <row r="2299" spans="4:4">
      <c r="D2299" s="158"/>
    </row>
    <row r="2300" spans="4:4">
      <c r="D2300" s="158"/>
    </row>
    <row r="2301" spans="4:4">
      <c r="D2301" s="158"/>
    </row>
    <row r="2302" spans="4:4">
      <c r="D2302" s="158"/>
    </row>
    <row r="2303" spans="4:4">
      <c r="D2303" s="158"/>
    </row>
    <row r="2304" spans="4:4">
      <c r="D2304" s="158"/>
    </row>
    <row r="2305" spans="4:4">
      <c r="D2305" s="158"/>
    </row>
    <row r="2306" spans="4:4">
      <c r="D2306" s="158"/>
    </row>
    <row r="2307" spans="4:4">
      <c r="D2307" s="158"/>
    </row>
    <row r="2308" spans="4:4">
      <c r="D2308" s="158"/>
    </row>
    <row r="2309" spans="4:4">
      <c r="D2309" s="158"/>
    </row>
    <row r="2310" spans="4:4">
      <c r="D2310" s="158"/>
    </row>
    <row r="2311" spans="4:4">
      <c r="D2311" s="158"/>
    </row>
    <row r="2312" spans="4:4">
      <c r="D2312" s="158"/>
    </row>
    <row r="2313" spans="4:4">
      <c r="D2313" s="158"/>
    </row>
    <row r="2314" spans="4:4">
      <c r="D2314" s="158"/>
    </row>
    <row r="2315" spans="4:4">
      <c r="D2315" s="158"/>
    </row>
    <row r="2316" spans="4:4">
      <c r="D2316" s="158"/>
    </row>
    <row r="2317" spans="4:4">
      <c r="D2317" s="158"/>
    </row>
    <row r="2318" spans="4:4">
      <c r="D2318" s="158"/>
    </row>
    <row r="2319" spans="4:4">
      <c r="D2319" s="158"/>
    </row>
    <row r="2320" spans="4:4">
      <c r="D2320" s="158"/>
    </row>
    <row r="2321" spans="4:4">
      <c r="D2321" s="158"/>
    </row>
    <row r="2322" spans="4:4">
      <c r="D2322" s="158"/>
    </row>
    <row r="2323" spans="4:4">
      <c r="D2323" s="158"/>
    </row>
    <row r="2324" spans="4:4">
      <c r="D2324" s="158"/>
    </row>
    <row r="2325" spans="4:4">
      <c r="D2325" s="158"/>
    </row>
    <row r="2326" spans="4:4">
      <c r="D2326" s="158"/>
    </row>
    <row r="2327" spans="4:4">
      <c r="D2327" s="158"/>
    </row>
    <row r="2328" spans="4:4">
      <c r="D2328" s="158"/>
    </row>
    <row r="2329" spans="4:4">
      <c r="D2329" s="158"/>
    </row>
    <row r="2330" spans="4:4">
      <c r="D2330" s="158"/>
    </row>
    <row r="2331" spans="4:4">
      <c r="D2331" s="158"/>
    </row>
    <row r="2332" spans="4:4">
      <c r="D2332" s="158"/>
    </row>
    <row r="2333" spans="4:4">
      <c r="D2333" s="158"/>
    </row>
    <row r="2334" spans="4:4">
      <c r="D2334" s="158"/>
    </row>
    <row r="2335" spans="4:4">
      <c r="D2335" s="158"/>
    </row>
    <row r="2336" spans="4:4">
      <c r="D2336" s="158"/>
    </row>
    <row r="2337" spans="4:4">
      <c r="D2337" s="158"/>
    </row>
    <row r="2338" spans="4:4">
      <c r="D2338" s="158"/>
    </row>
    <row r="2339" spans="4:4">
      <c r="D2339" s="158"/>
    </row>
    <row r="2340" spans="4:4">
      <c r="D2340" s="158"/>
    </row>
    <row r="2341" spans="4:4">
      <c r="D2341" s="158"/>
    </row>
    <row r="2342" spans="4:4">
      <c r="D2342" s="158"/>
    </row>
    <row r="2343" spans="4:4">
      <c r="D2343" s="158"/>
    </row>
    <row r="2344" spans="4:4">
      <c r="D2344" s="158"/>
    </row>
    <row r="2345" spans="4:4">
      <c r="D2345" s="158"/>
    </row>
    <row r="2346" spans="4:4">
      <c r="D2346" s="158"/>
    </row>
    <row r="2347" spans="4:4">
      <c r="D2347" s="158"/>
    </row>
    <row r="2348" spans="4:4">
      <c r="D2348" s="158"/>
    </row>
    <row r="2349" spans="4:4">
      <c r="D2349" s="158"/>
    </row>
    <row r="2350" spans="4:4">
      <c r="D2350" s="158"/>
    </row>
    <row r="2351" spans="4:4">
      <c r="D2351" s="158"/>
    </row>
    <row r="2352" spans="4:4">
      <c r="D2352" s="158"/>
    </row>
    <row r="2353" spans="4:4">
      <c r="D2353" s="158"/>
    </row>
    <row r="2354" spans="4:4">
      <c r="D2354" s="158"/>
    </row>
    <row r="2355" spans="4:4">
      <c r="D2355" s="158"/>
    </row>
    <row r="2356" spans="4:4">
      <c r="D2356" s="158"/>
    </row>
    <row r="2357" spans="4:4">
      <c r="D2357" s="158"/>
    </row>
    <row r="2358" spans="4:4">
      <c r="D2358" s="158"/>
    </row>
    <row r="2359" spans="4:4">
      <c r="D2359" s="158"/>
    </row>
    <row r="2360" spans="4:4">
      <c r="D2360" s="158"/>
    </row>
    <row r="2361" spans="4:4">
      <c r="D2361" s="158"/>
    </row>
    <row r="2362" spans="4:4">
      <c r="D2362" s="158"/>
    </row>
    <row r="2363" spans="4:4">
      <c r="D2363" s="158"/>
    </row>
    <row r="2364" spans="4:4">
      <c r="D2364" s="158"/>
    </row>
    <row r="2365" spans="4:4">
      <c r="D2365" s="158"/>
    </row>
    <row r="2366" spans="4:4">
      <c r="D2366" s="158"/>
    </row>
    <row r="2367" spans="4:4">
      <c r="D2367" s="158"/>
    </row>
    <row r="2368" spans="4:4">
      <c r="D2368" s="158"/>
    </row>
    <row r="2369" spans="4:4">
      <c r="D2369" s="158"/>
    </row>
    <row r="2370" spans="4:4">
      <c r="D2370" s="158"/>
    </row>
    <row r="2371" spans="4:4">
      <c r="D2371" s="158"/>
    </row>
    <row r="2372" spans="4:4">
      <c r="D2372" s="158"/>
    </row>
    <row r="2373" spans="4:4">
      <c r="D2373" s="158"/>
    </row>
    <row r="2374" spans="4:4">
      <c r="D2374" s="158"/>
    </row>
    <row r="2375" spans="4:4">
      <c r="D2375" s="158"/>
    </row>
    <row r="2376" spans="4:4">
      <c r="D2376" s="158"/>
    </row>
    <row r="2377" spans="4:4">
      <c r="D2377" s="158"/>
    </row>
    <row r="2378" spans="4:4">
      <c r="D2378" s="158"/>
    </row>
    <row r="2379" spans="4:4">
      <c r="D2379" s="158"/>
    </row>
    <row r="2380" spans="4:4">
      <c r="D2380" s="158"/>
    </row>
    <row r="2381" spans="4:4">
      <c r="D2381" s="158"/>
    </row>
    <row r="2382" spans="4:4">
      <c r="D2382" s="158"/>
    </row>
    <row r="2383" spans="4:4">
      <c r="D2383" s="158"/>
    </row>
    <row r="2384" spans="4:4">
      <c r="D2384" s="158"/>
    </row>
    <row r="2385" spans="4:4">
      <c r="D2385" s="158"/>
    </row>
    <row r="2386" spans="4:4">
      <c r="D2386" s="158"/>
    </row>
    <row r="2387" spans="4:4">
      <c r="D2387" s="158"/>
    </row>
    <row r="2388" spans="4:4">
      <c r="D2388" s="158"/>
    </row>
    <row r="2389" spans="4:4">
      <c r="D2389" s="158"/>
    </row>
    <row r="2390" spans="4:4">
      <c r="D2390" s="158"/>
    </row>
    <row r="2391" spans="4:4">
      <c r="D2391" s="158"/>
    </row>
    <row r="2392" spans="4:4">
      <c r="D2392" s="158"/>
    </row>
    <row r="2393" spans="4:4">
      <c r="D2393" s="158"/>
    </row>
    <row r="2394" spans="4:4">
      <c r="D2394" s="158"/>
    </row>
    <row r="2395" spans="4:4">
      <c r="D2395" s="158"/>
    </row>
    <row r="2396" spans="4:4">
      <c r="D2396" s="158"/>
    </row>
    <row r="2397" spans="4:4">
      <c r="D2397" s="158"/>
    </row>
    <row r="2398" spans="4:4">
      <c r="D2398" s="158"/>
    </row>
    <row r="2399" spans="4:4">
      <c r="D2399" s="158"/>
    </row>
    <row r="2400" spans="4:4">
      <c r="D2400" s="158"/>
    </row>
    <row r="2401" spans="4:4">
      <c r="D2401" s="158"/>
    </row>
    <row r="2402" spans="4:4">
      <c r="D2402" s="158"/>
    </row>
    <row r="2403" spans="4:4">
      <c r="D2403" s="158"/>
    </row>
    <row r="2404" spans="4:4">
      <c r="D2404" s="158"/>
    </row>
    <row r="2405" spans="4:4">
      <c r="D2405" s="158"/>
    </row>
    <row r="2406" spans="4:4">
      <c r="D2406" s="158"/>
    </row>
    <row r="2407" spans="4:4">
      <c r="D2407" s="158"/>
    </row>
    <row r="2408" spans="4:4">
      <c r="D2408" s="158"/>
    </row>
    <row r="2409" spans="4:4">
      <c r="D2409" s="158"/>
    </row>
    <row r="2410" spans="4:4">
      <c r="D2410" s="158"/>
    </row>
    <row r="2411" spans="4:4">
      <c r="D2411" s="158"/>
    </row>
    <row r="2412" spans="4:4">
      <c r="D2412" s="158"/>
    </row>
    <row r="2413" spans="4:4">
      <c r="D2413" s="158"/>
    </row>
    <row r="2414" spans="4:4">
      <c r="D2414" s="158"/>
    </row>
    <row r="2415" spans="4:4">
      <c r="D2415" s="158"/>
    </row>
    <row r="2416" spans="4:4">
      <c r="D2416" s="158"/>
    </row>
    <row r="2417" spans="4:4">
      <c r="D2417" s="158"/>
    </row>
    <row r="2418" spans="4:4">
      <c r="D2418" s="158"/>
    </row>
    <row r="2419" spans="4:4">
      <c r="D2419" s="158"/>
    </row>
    <row r="2420" spans="4:4">
      <c r="D2420" s="158"/>
    </row>
    <row r="2421" spans="4:4">
      <c r="D2421" s="158"/>
    </row>
    <row r="2422" spans="4:4">
      <c r="D2422" s="158"/>
    </row>
    <row r="2423" spans="4:4">
      <c r="D2423" s="158"/>
    </row>
    <row r="2424" spans="4:4">
      <c r="D2424" s="158"/>
    </row>
    <row r="2425" spans="4:4">
      <c r="D2425" s="158"/>
    </row>
    <row r="2426" spans="4:4">
      <c r="D2426" s="158"/>
    </row>
    <row r="2427" spans="4:4">
      <c r="D2427" s="158"/>
    </row>
    <row r="2428" spans="4:4">
      <c r="D2428" s="158"/>
    </row>
    <row r="2429" spans="4:4">
      <c r="D2429" s="158"/>
    </row>
    <row r="2430" spans="4:4">
      <c r="D2430" s="158"/>
    </row>
    <row r="2431" spans="4:4">
      <c r="D2431" s="158"/>
    </row>
    <row r="2432" spans="4:4">
      <c r="D2432" s="158"/>
    </row>
    <row r="2433" spans="4:4">
      <c r="D2433" s="158"/>
    </row>
    <row r="2434" spans="4:4">
      <c r="D2434" s="158"/>
    </row>
    <row r="2435" spans="4:4">
      <c r="D2435" s="158"/>
    </row>
    <row r="2436" spans="4:4">
      <c r="D2436" s="158"/>
    </row>
    <row r="2437" spans="4:4">
      <c r="D2437" s="158"/>
    </row>
    <row r="2438" spans="4:4">
      <c r="D2438" s="158"/>
    </row>
    <row r="2439" spans="4:4">
      <c r="D2439" s="158"/>
    </row>
    <row r="2440" spans="4:4">
      <c r="D2440" s="158"/>
    </row>
    <row r="2441" spans="4:4">
      <c r="D2441" s="158"/>
    </row>
    <row r="2442" spans="4:4">
      <c r="D2442" s="158"/>
    </row>
    <row r="2443" spans="4:4">
      <c r="D2443" s="158"/>
    </row>
    <row r="2444" spans="4:4">
      <c r="D2444" s="158"/>
    </row>
    <row r="2445" spans="4:4">
      <c r="D2445" s="158"/>
    </row>
    <row r="2446" spans="4:4">
      <c r="D2446" s="158"/>
    </row>
    <row r="2447" spans="4:4">
      <c r="D2447" s="158"/>
    </row>
    <row r="2448" spans="4:4">
      <c r="D2448" s="158"/>
    </row>
    <row r="2449" spans="4:4">
      <c r="D2449" s="158"/>
    </row>
    <row r="2450" spans="4:4">
      <c r="D2450" s="158"/>
    </row>
    <row r="2451" spans="4:4">
      <c r="D2451" s="158"/>
    </row>
    <row r="2452" spans="4:4">
      <c r="D2452" s="158"/>
    </row>
    <row r="2453" spans="4:4">
      <c r="D2453" s="158"/>
    </row>
    <row r="2454" spans="4:4">
      <c r="D2454" s="158"/>
    </row>
    <row r="2455" spans="4:4">
      <c r="D2455" s="158"/>
    </row>
    <row r="2456" spans="4:4">
      <c r="D2456" s="158"/>
    </row>
    <row r="2457" spans="4:4">
      <c r="D2457" s="158"/>
    </row>
    <row r="2458" spans="4:4">
      <c r="D2458" s="158"/>
    </row>
    <row r="2459" spans="4:4">
      <c r="D2459" s="158"/>
    </row>
    <row r="2460" spans="4:4">
      <c r="D2460" s="158"/>
    </row>
    <row r="2461" spans="4:4">
      <c r="D2461" s="158"/>
    </row>
    <row r="2462" spans="4:4">
      <c r="D2462" s="158"/>
    </row>
    <row r="2463" spans="4:4">
      <c r="D2463" s="158"/>
    </row>
    <row r="2464" spans="4:4">
      <c r="D2464" s="158"/>
    </row>
    <row r="2465" spans="4:4">
      <c r="D2465" s="158"/>
    </row>
    <row r="2466" spans="4:4">
      <c r="D2466" s="158"/>
    </row>
    <row r="2467" spans="4:4">
      <c r="D2467" s="158"/>
    </row>
    <row r="2468" spans="4:4">
      <c r="D2468" s="158"/>
    </row>
    <row r="2469" spans="4:4">
      <c r="D2469" s="158"/>
    </row>
    <row r="2470" spans="4:4">
      <c r="D2470" s="158"/>
    </row>
    <row r="2471" spans="4:4">
      <c r="D2471" s="158"/>
    </row>
    <row r="2472" spans="4:4">
      <c r="D2472" s="158"/>
    </row>
    <row r="2473" spans="4:4">
      <c r="D2473" s="158"/>
    </row>
    <row r="2474" spans="4:4">
      <c r="D2474" s="158"/>
    </row>
    <row r="2475" spans="4:4">
      <c r="D2475" s="158"/>
    </row>
    <row r="2476" spans="4:4">
      <c r="D2476" s="158"/>
    </row>
    <row r="2477" spans="4:4">
      <c r="D2477" s="158"/>
    </row>
    <row r="2478" spans="4:4">
      <c r="D2478" s="158"/>
    </row>
    <row r="2479" spans="4:4">
      <c r="D2479" s="158"/>
    </row>
    <row r="2480" spans="4:4">
      <c r="D2480" s="158"/>
    </row>
    <row r="2481" spans="4:4">
      <c r="D2481" s="158"/>
    </row>
    <row r="2482" spans="4:4">
      <c r="D2482" s="158"/>
    </row>
    <row r="2483" spans="4:4">
      <c r="D2483" s="158"/>
    </row>
    <row r="2484" spans="4:4">
      <c r="D2484" s="158"/>
    </row>
    <row r="2485" spans="4:4">
      <c r="D2485" s="158"/>
    </row>
    <row r="2486" spans="4:4">
      <c r="D2486" s="158"/>
    </row>
    <row r="2487" spans="4:4">
      <c r="D2487" s="158"/>
    </row>
    <row r="2488" spans="4:4">
      <c r="D2488" s="158"/>
    </row>
    <row r="2489" spans="4:4">
      <c r="D2489" s="158"/>
    </row>
    <row r="2490" spans="4:4">
      <c r="D2490" s="158"/>
    </row>
    <row r="2491" spans="4:4">
      <c r="D2491" s="158"/>
    </row>
    <row r="2492" spans="4:4">
      <c r="D2492" s="158"/>
    </row>
    <row r="2493" spans="4:4">
      <c r="D2493" s="158"/>
    </row>
    <row r="2494" spans="4:4">
      <c r="D2494" s="158"/>
    </row>
    <row r="2495" spans="4:4">
      <c r="D2495" s="158"/>
    </row>
    <row r="2496" spans="4:4">
      <c r="D2496" s="158"/>
    </row>
    <row r="2497" spans="4:4">
      <c r="D2497" s="158"/>
    </row>
    <row r="2498" spans="4:4">
      <c r="D2498" s="158"/>
    </row>
    <row r="2499" spans="4:4">
      <c r="D2499" s="158"/>
    </row>
    <row r="2500" spans="4:4">
      <c r="D2500" s="158"/>
    </row>
    <row r="2501" spans="4:4">
      <c r="D2501" s="158"/>
    </row>
    <row r="2502" spans="4:4">
      <c r="D2502" s="158"/>
    </row>
    <row r="2503" spans="4:4">
      <c r="D2503" s="158"/>
    </row>
    <row r="2504" spans="4:4">
      <c r="D2504" s="158"/>
    </row>
    <row r="2505" spans="4:4">
      <c r="D2505" s="158"/>
    </row>
    <row r="2506" spans="4:4">
      <c r="D2506" s="158"/>
    </row>
    <row r="2507" spans="4:4">
      <c r="D2507" s="158"/>
    </row>
    <row r="2508" spans="4:4">
      <c r="D2508" s="158"/>
    </row>
    <row r="2509" spans="4:4">
      <c r="D2509" s="158"/>
    </row>
    <row r="2510" spans="4:4">
      <c r="D2510" s="158"/>
    </row>
    <row r="2511" spans="4:4">
      <c r="D2511" s="158"/>
    </row>
    <row r="2512" spans="4:4">
      <c r="D2512" s="158"/>
    </row>
    <row r="2513" spans="4:4">
      <c r="D2513" s="158"/>
    </row>
    <row r="2514" spans="4:4">
      <c r="D2514" s="158"/>
    </row>
    <row r="2515" spans="4:4">
      <c r="D2515" s="158"/>
    </row>
    <row r="2516" spans="4:4">
      <c r="D2516" s="158"/>
    </row>
    <row r="2517" spans="4:4">
      <c r="D2517" s="158"/>
    </row>
    <row r="2518" spans="4:4">
      <c r="D2518" s="158"/>
    </row>
    <row r="2519" spans="4:4">
      <c r="D2519" s="158"/>
    </row>
    <row r="2520" spans="4:4">
      <c r="D2520" s="158"/>
    </row>
    <row r="2521" spans="4:4">
      <c r="D2521" s="158"/>
    </row>
    <row r="2522" spans="4:4">
      <c r="D2522" s="158"/>
    </row>
    <row r="2523" spans="4:4">
      <c r="D2523" s="158"/>
    </row>
    <row r="2524" spans="4:4">
      <c r="D2524" s="158"/>
    </row>
    <row r="2525" spans="4:4">
      <c r="D2525" s="158"/>
    </row>
    <row r="2526" spans="4:4">
      <c r="D2526" s="158"/>
    </row>
    <row r="2527" spans="4:4">
      <c r="D2527" s="158"/>
    </row>
    <row r="2528" spans="4:4">
      <c r="D2528" s="158"/>
    </row>
    <row r="2529" spans="4:4">
      <c r="D2529" s="158"/>
    </row>
    <row r="2530" spans="4:4">
      <c r="D2530" s="158"/>
    </row>
    <row r="2531" spans="4:4">
      <c r="D2531" s="158"/>
    </row>
    <row r="2532" spans="4:4">
      <c r="D2532" s="158"/>
    </row>
    <row r="2533" spans="4:4">
      <c r="D2533" s="158"/>
    </row>
    <row r="2534" spans="4:4">
      <c r="D2534" s="158"/>
    </row>
    <row r="2535" spans="4:4">
      <c r="D2535" s="158"/>
    </row>
    <row r="2536" spans="4:4">
      <c r="D2536" s="158"/>
    </row>
    <row r="2537" spans="4:4">
      <c r="D2537" s="158"/>
    </row>
    <row r="2538" spans="4:4">
      <c r="D2538" s="158"/>
    </row>
    <row r="2539" spans="4:4">
      <c r="D2539" s="158"/>
    </row>
    <row r="2540" spans="4:4">
      <c r="D2540" s="158"/>
    </row>
    <row r="2541" spans="4:4">
      <c r="D2541" s="158"/>
    </row>
    <row r="2542" spans="4:4">
      <c r="D2542" s="158"/>
    </row>
    <row r="2543" spans="4:4">
      <c r="D2543" s="158"/>
    </row>
    <row r="2544" spans="4:4">
      <c r="D2544" s="158"/>
    </row>
    <row r="2545" spans="4:4">
      <c r="D2545" s="158"/>
    </row>
    <row r="2546" spans="4:4">
      <c r="D2546" s="158"/>
    </row>
    <row r="2547" spans="4:4">
      <c r="D2547" s="158"/>
    </row>
    <row r="2548" spans="4:4">
      <c r="D2548" s="158"/>
    </row>
    <row r="2549" spans="4:4">
      <c r="D2549" s="158"/>
    </row>
    <row r="2550" spans="4:4">
      <c r="D2550" s="158"/>
    </row>
    <row r="2551" spans="4:4">
      <c r="D2551" s="158"/>
    </row>
    <row r="2552" spans="4:4">
      <c r="D2552" s="158"/>
    </row>
    <row r="2553" spans="4:4">
      <c r="D2553" s="158"/>
    </row>
    <row r="2554" spans="4:4">
      <c r="D2554" s="158"/>
    </row>
    <row r="2555" spans="4:4">
      <c r="D2555" s="158"/>
    </row>
    <row r="2556" spans="4:4">
      <c r="D2556" s="158"/>
    </row>
    <row r="2557" spans="4:4">
      <c r="D2557" s="158"/>
    </row>
    <row r="2558" spans="4:4">
      <c r="D2558" s="158"/>
    </row>
    <row r="2559" spans="4:4">
      <c r="D2559" s="158"/>
    </row>
    <row r="2560" spans="4:4">
      <c r="D2560" s="158"/>
    </row>
    <row r="2561" spans="4:4">
      <c r="D2561" s="158"/>
    </row>
    <row r="2562" spans="4:4">
      <c r="D2562" s="158"/>
    </row>
    <row r="2563" spans="4:4">
      <c r="D2563" s="158"/>
    </row>
    <row r="2564" spans="4:4">
      <c r="D2564" s="158"/>
    </row>
    <row r="2565" spans="4:4">
      <c r="D2565" s="158"/>
    </row>
    <row r="2566" spans="4:4">
      <c r="D2566" s="158"/>
    </row>
    <row r="2567" spans="4:4">
      <c r="D2567" s="158"/>
    </row>
    <row r="2568" spans="4:4">
      <c r="D2568" s="158"/>
    </row>
    <row r="2569" spans="4:4">
      <c r="D2569" s="158"/>
    </row>
    <row r="2570" spans="4:4">
      <c r="D2570" s="158"/>
    </row>
    <row r="2571" spans="4:4">
      <c r="D2571" s="158"/>
    </row>
    <row r="2572" spans="4:4">
      <c r="D2572" s="158"/>
    </row>
    <row r="2573" spans="4:4">
      <c r="D2573" s="158"/>
    </row>
    <row r="2574" spans="4:4">
      <c r="D2574" s="158"/>
    </row>
    <row r="2575" spans="4:4">
      <c r="D2575" s="158"/>
    </row>
    <row r="2576" spans="4:4">
      <c r="D2576" s="158"/>
    </row>
    <row r="2577" spans="4:4">
      <c r="D2577" s="158"/>
    </row>
    <row r="2578" spans="4:4">
      <c r="D2578" s="158"/>
    </row>
    <row r="2579" spans="4:4">
      <c r="D2579" s="158"/>
    </row>
    <row r="2580" spans="4:4">
      <c r="D2580" s="158"/>
    </row>
    <row r="2581" spans="4:4">
      <c r="D2581" s="158"/>
    </row>
    <row r="2582" spans="4:4">
      <c r="D2582" s="158"/>
    </row>
    <row r="2583" spans="4:4">
      <c r="D2583" s="158"/>
    </row>
    <row r="2584" spans="4:4">
      <c r="D2584" s="158"/>
    </row>
    <row r="2585" spans="4:4">
      <c r="D2585" s="158"/>
    </row>
    <row r="2586" spans="4:4">
      <c r="D2586" s="158"/>
    </row>
    <row r="2587" spans="4:4">
      <c r="D2587" s="158"/>
    </row>
    <row r="2588" spans="4:4">
      <c r="D2588" s="158"/>
    </row>
    <row r="2589" spans="4:4">
      <c r="D2589" s="158"/>
    </row>
    <row r="2590" spans="4:4">
      <c r="D2590" s="158"/>
    </row>
    <row r="2591" spans="4:4">
      <c r="D2591" s="158"/>
    </row>
    <row r="2592" spans="4:4">
      <c r="D2592" s="158"/>
    </row>
    <row r="2593" spans="4:4">
      <c r="D2593" s="158"/>
    </row>
    <row r="2594" spans="4:4">
      <c r="D2594" s="158"/>
    </row>
    <row r="2595" spans="4:4">
      <c r="D2595" s="158"/>
    </row>
    <row r="2596" spans="4:4">
      <c r="D2596" s="158"/>
    </row>
    <row r="2597" spans="4:4">
      <c r="D2597" s="158"/>
    </row>
    <row r="2598" spans="4:4">
      <c r="D2598" s="158"/>
    </row>
    <row r="2599" spans="4:4">
      <c r="D2599" s="158"/>
    </row>
    <row r="2600" spans="4:4">
      <c r="D2600" s="158"/>
    </row>
    <row r="2601" spans="4:4">
      <c r="D2601" s="158"/>
    </row>
    <row r="2602" spans="4:4">
      <c r="D2602" s="158"/>
    </row>
    <row r="2603" spans="4:4">
      <c r="D2603" s="158"/>
    </row>
    <row r="2604" spans="4:4">
      <c r="D2604" s="158"/>
    </row>
    <row r="2605" spans="4:4">
      <c r="D2605" s="158"/>
    </row>
    <row r="2606" spans="4:4">
      <c r="D2606" s="158"/>
    </row>
    <row r="2607" spans="4:4">
      <c r="D2607" s="158"/>
    </row>
    <row r="2608" spans="4:4">
      <c r="D2608" s="158"/>
    </row>
    <row r="2609" spans="4:4">
      <c r="D2609" s="158"/>
    </row>
    <row r="2610" spans="4:4">
      <c r="D2610" s="158"/>
    </row>
    <row r="2611" spans="4:4">
      <c r="D2611" s="158"/>
    </row>
    <row r="2612" spans="4:4">
      <c r="D2612" s="158"/>
    </row>
    <row r="2613" spans="4:4">
      <c r="D2613" s="158"/>
    </row>
    <row r="2614" spans="4:4">
      <c r="D2614" s="158"/>
    </row>
    <row r="2615" spans="4:4">
      <c r="D2615" s="158"/>
    </row>
    <row r="2616" spans="4:4">
      <c r="D2616" s="158"/>
    </row>
    <row r="2617" spans="4:4">
      <c r="D2617" s="158"/>
    </row>
    <row r="2618" spans="4:4">
      <c r="D2618" s="158"/>
    </row>
    <row r="2619" spans="4:4">
      <c r="D2619" s="158"/>
    </row>
    <row r="2620" spans="4:4">
      <c r="D2620" s="158"/>
    </row>
    <row r="2621" spans="4:4">
      <c r="D2621" s="158"/>
    </row>
    <row r="2622" spans="4:4">
      <c r="D2622" s="158"/>
    </row>
    <row r="2623" spans="4:4">
      <c r="D2623" s="158"/>
    </row>
    <row r="2624" spans="4:4">
      <c r="D2624" s="158"/>
    </row>
    <row r="2625" spans="4:4">
      <c r="D2625" s="158"/>
    </row>
    <row r="2626" spans="4:4">
      <c r="D2626" s="158"/>
    </row>
    <row r="2627" spans="4:4">
      <c r="D2627" s="158"/>
    </row>
    <row r="2628" spans="4:4">
      <c r="D2628" s="158"/>
    </row>
    <row r="2629" spans="4:4">
      <c r="D2629" s="158"/>
    </row>
    <row r="2630" spans="4:4">
      <c r="D2630" s="158"/>
    </row>
    <row r="2631" spans="4:4">
      <c r="D2631" s="158"/>
    </row>
    <row r="2632" spans="4:4">
      <c r="D2632" s="158"/>
    </row>
    <row r="2633" spans="4:4">
      <c r="D2633" s="158"/>
    </row>
    <row r="2634" spans="4:4">
      <c r="D2634" s="158"/>
    </row>
    <row r="2635" spans="4:4">
      <c r="D2635" s="158"/>
    </row>
    <row r="2636" spans="4:4">
      <c r="D2636" s="158"/>
    </row>
    <row r="2637" spans="4:4">
      <c r="D2637" s="158"/>
    </row>
    <row r="2638" spans="4:4">
      <c r="D2638" s="158"/>
    </row>
    <row r="2639" spans="4:4">
      <c r="D2639" s="158"/>
    </row>
    <row r="2640" spans="4:4">
      <c r="D2640" s="158"/>
    </row>
    <row r="2641" spans="4:4">
      <c r="D2641" s="158"/>
    </row>
    <row r="2642" spans="4:4">
      <c r="D2642" s="158"/>
    </row>
    <row r="2643" spans="4:4">
      <c r="D2643" s="158"/>
    </row>
    <row r="2644" spans="4:4">
      <c r="D2644" s="158"/>
    </row>
    <row r="2645" spans="4:4">
      <c r="D2645" s="158"/>
    </row>
    <row r="2646" spans="4:4">
      <c r="D2646" s="158"/>
    </row>
    <row r="2647" spans="4:4">
      <c r="D2647" s="158"/>
    </row>
    <row r="2648" spans="4:4">
      <c r="D2648" s="158"/>
    </row>
    <row r="2649" spans="4:4">
      <c r="D2649" s="158"/>
    </row>
    <row r="2650" spans="4:4">
      <c r="D2650" s="158"/>
    </row>
    <row r="2651" spans="4:4">
      <c r="D2651" s="158"/>
    </row>
    <row r="2652" spans="4:4">
      <c r="D2652" s="158"/>
    </row>
    <row r="2653" spans="4:4">
      <c r="D2653" s="158"/>
    </row>
    <row r="2654" spans="4:4">
      <c r="D2654" s="158"/>
    </row>
    <row r="2655" spans="4:4">
      <c r="D2655" s="158"/>
    </row>
    <row r="2656" spans="4:4">
      <c r="D2656" s="158"/>
    </row>
    <row r="2657" spans="4:4">
      <c r="D2657" s="158"/>
    </row>
    <row r="2658" spans="4:4">
      <c r="D2658" s="158"/>
    </row>
    <row r="2659" spans="4:4">
      <c r="D2659" s="158"/>
    </row>
    <row r="2660" spans="4:4">
      <c r="D2660" s="158"/>
    </row>
    <row r="2661" spans="4:4">
      <c r="D2661" s="158"/>
    </row>
    <row r="2662" spans="4:4">
      <c r="D2662" s="158"/>
    </row>
    <row r="2663" spans="4:4">
      <c r="D2663" s="158"/>
    </row>
    <row r="2664" spans="4:4">
      <c r="D2664" s="158"/>
    </row>
    <row r="2665" spans="4:4">
      <c r="D2665" s="158"/>
    </row>
    <row r="2666" spans="4:4">
      <c r="D2666" s="158"/>
    </row>
    <row r="2667" spans="4:4">
      <c r="D2667" s="158"/>
    </row>
    <row r="2668" spans="4:4">
      <c r="D2668" s="158"/>
    </row>
    <row r="2669" spans="4:4">
      <c r="D2669" s="158"/>
    </row>
    <row r="2670" spans="4:4">
      <c r="D2670" s="158"/>
    </row>
    <row r="2671" spans="4:4">
      <c r="D2671" s="158"/>
    </row>
    <row r="2672" spans="4:4">
      <c r="D2672" s="158"/>
    </row>
    <row r="2673" spans="4:4">
      <c r="D2673" s="158"/>
    </row>
    <row r="2674" spans="4:4">
      <c r="D2674" s="158"/>
    </row>
    <row r="2675" spans="4:4">
      <c r="D2675" s="158"/>
    </row>
    <row r="2676" spans="4:4">
      <c r="D2676" s="158"/>
    </row>
    <row r="2677" spans="4:4">
      <c r="D2677" s="158"/>
    </row>
    <row r="2678" spans="4:4">
      <c r="D2678" s="158"/>
    </row>
    <row r="2679" spans="4:4">
      <c r="D2679" s="158"/>
    </row>
    <row r="2680" spans="4:4">
      <c r="D2680" s="158"/>
    </row>
    <row r="2681" spans="4:4">
      <c r="D2681" s="158"/>
    </row>
    <row r="2682" spans="4:4">
      <c r="D2682" s="158"/>
    </row>
    <row r="2683" spans="4:4">
      <c r="D2683" s="158"/>
    </row>
    <row r="2684" spans="4:4">
      <c r="D2684" s="158"/>
    </row>
    <row r="2685" spans="4:4">
      <c r="D2685" s="158"/>
    </row>
    <row r="2686" spans="4:4">
      <c r="D2686" s="158"/>
    </row>
    <row r="2687" spans="4:4">
      <c r="D2687" s="158"/>
    </row>
    <row r="2688" spans="4:4">
      <c r="D2688" s="158"/>
    </row>
    <row r="2689" spans="4:4">
      <c r="D2689" s="158"/>
    </row>
    <row r="2690" spans="4:4">
      <c r="D2690" s="158"/>
    </row>
    <row r="2691" spans="4:4">
      <c r="D2691" s="158"/>
    </row>
    <row r="2692" spans="4:4">
      <c r="D2692" s="158"/>
    </row>
    <row r="2693" spans="4:4">
      <c r="D2693" s="158"/>
    </row>
    <row r="2694" spans="4:4">
      <c r="D2694" s="158"/>
    </row>
    <row r="2695" spans="4:4">
      <c r="D2695" s="158"/>
    </row>
    <row r="2696" spans="4:4">
      <c r="D2696" s="158"/>
    </row>
    <row r="2697" spans="4:4">
      <c r="D2697" s="158"/>
    </row>
    <row r="2698" spans="4:4">
      <c r="D2698" s="158"/>
    </row>
    <row r="2699" spans="4:4">
      <c r="D2699" s="158"/>
    </row>
    <row r="2700" spans="4:4">
      <c r="D2700" s="158"/>
    </row>
    <row r="2701" spans="4:4">
      <c r="D2701" s="158"/>
    </row>
    <row r="2702" spans="4:4">
      <c r="D2702" s="158"/>
    </row>
    <row r="2703" spans="4:4">
      <c r="D2703" s="158"/>
    </row>
    <row r="2704" spans="4:4">
      <c r="D2704" s="158"/>
    </row>
    <row r="2705" spans="4:4">
      <c r="D2705" s="158"/>
    </row>
    <row r="2706" spans="4:4">
      <c r="D2706" s="158"/>
    </row>
    <row r="2707" spans="4:4">
      <c r="D2707" s="158"/>
    </row>
    <row r="2708" spans="4:4">
      <c r="D2708" s="158"/>
    </row>
    <row r="2709" spans="4:4">
      <c r="D2709" s="158"/>
    </row>
    <row r="2710" spans="4:4">
      <c r="D2710" s="158"/>
    </row>
    <row r="2711" spans="4:4">
      <c r="D2711" s="158"/>
    </row>
    <row r="2712" spans="4:4">
      <c r="D2712" s="158"/>
    </row>
    <row r="2713" spans="4:4">
      <c r="D2713" s="158"/>
    </row>
    <row r="2714" spans="4:4">
      <c r="D2714" s="158"/>
    </row>
    <row r="2715" spans="4:4">
      <c r="D2715" s="158"/>
    </row>
    <row r="2716" spans="4:4">
      <c r="D2716" s="158"/>
    </row>
    <row r="2717" spans="4:4">
      <c r="D2717" s="158"/>
    </row>
    <row r="2718" spans="4:4">
      <c r="D2718" s="158"/>
    </row>
    <row r="2719" spans="4:4">
      <c r="D2719" s="158"/>
    </row>
    <row r="2720" spans="4:4">
      <c r="D2720" s="158"/>
    </row>
    <row r="2721" spans="4:4">
      <c r="D2721" s="158"/>
    </row>
    <row r="2722" spans="4:4">
      <c r="D2722" s="158"/>
    </row>
    <row r="2723" spans="4:4">
      <c r="D2723" s="158"/>
    </row>
    <row r="2724" spans="4:4">
      <c r="D2724" s="158"/>
    </row>
    <row r="2725" spans="4:4">
      <c r="D2725" s="158"/>
    </row>
    <row r="2726" spans="4:4">
      <c r="D2726" s="158"/>
    </row>
    <row r="2727" spans="4:4">
      <c r="D2727" s="158"/>
    </row>
    <row r="2728" spans="4:4">
      <c r="D2728" s="158"/>
    </row>
    <row r="2729" spans="4:4">
      <c r="D2729" s="158"/>
    </row>
    <row r="2730" spans="4:4">
      <c r="D2730" s="158"/>
    </row>
    <row r="2731" spans="4:4">
      <c r="D2731" s="158"/>
    </row>
    <row r="2732" spans="4:4">
      <c r="D2732" s="158"/>
    </row>
    <row r="2733" spans="4:4">
      <c r="D2733" s="158"/>
    </row>
    <row r="2734" spans="4:4">
      <c r="D2734" s="158"/>
    </row>
    <row r="2735" spans="4:4">
      <c r="D2735" s="158"/>
    </row>
    <row r="2736" spans="4:4">
      <c r="D2736" s="158"/>
    </row>
    <row r="2737" spans="4:4">
      <c r="D2737" s="158"/>
    </row>
    <row r="2738" spans="4:4">
      <c r="D2738" s="158"/>
    </row>
    <row r="2739" spans="4:4">
      <c r="D2739" s="158"/>
    </row>
    <row r="2740" spans="4:4">
      <c r="D2740" s="158"/>
    </row>
    <row r="2741" spans="4:4">
      <c r="D2741" s="158"/>
    </row>
    <row r="2742" spans="4:4">
      <c r="D2742" s="158"/>
    </row>
    <row r="2743" spans="4:4">
      <c r="D2743" s="158"/>
    </row>
    <row r="2744" spans="4:4">
      <c r="D2744" s="158"/>
    </row>
    <row r="2745" spans="4:4">
      <c r="D2745" s="158"/>
    </row>
    <row r="2746" spans="4:4">
      <c r="D2746" s="158"/>
    </row>
    <row r="2747" spans="4:4">
      <c r="D2747" s="158"/>
    </row>
    <row r="2748" spans="4:4">
      <c r="D2748" s="158"/>
    </row>
    <row r="2749" spans="4:4">
      <c r="D2749" s="158"/>
    </row>
    <row r="2750" spans="4:4">
      <c r="D2750" s="158"/>
    </row>
    <row r="2751" spans="4:4">
      <c r="D2751" s="158"/>
    </row>
    <row r="2752" spans="4:4">
      <c r="D2752" s="158"/>
    </row>
    <row r="2753" spans="4:4">
      <c r="D2753" s="158"/>
    </row>
    <row r="2754" spans="4:4">
      <c r="D2754" s="158"/>
    </row>
    <row r="2755" spans="4:4">
      <c r="D2755" s="158"/>
    </row>
    <row r="2756" spans="4:4">
      <c r="D2756" s="158"/>
    </row>
    <row r="2757" spans="4:4">
      <c r="D2757" s="158"/>
    </row>
    <row r="2758" spans="4:4">
      <c r="D2758" s="158"/>
    </row>
    <row r="2759" spans="4:4">
      <c r="D2759" s="158"/>
    </row>
    <row r="2760" spans="4:4">
      <c r="D2760" s="158"/>
    </row>
    <row r="2761" spans="4:4">
      <c r="D2761" s="158"/>
    </row>
    <row r="2762" spans="4:4">
      <c r="D2762" s="158"/>
    </row>
    <row r="2763" spans="4:4">
      <c r="D2763" s="158"/>
    </row>
    <row r="2764" spans="4:4">
      <c r="D2764" s="158"/>
    </row>
    <row r="2765" spans="4:4">
      <c r="D2765" s="158"/>
    </row>
    <row r="2766" spans="4:4">
      <c r="D2766" s="158"/>
    </row>
    <row r="2767" spans="4:4">
      <c r="D2767" s="158"/>
    </row>
    <row r="2768" spans="4:4">
      <c r="D2768" s="158"/>
    </row>
    <row r="2769" spans="4:4">
      <c r="D2769" s="158"/>
    </row>
    <row r="2770" spans="4:4">
      <c r="D2770" s="158"/>
    </row>
    <row r="2771" spans="4:4">
      <c r="D2771" s="158"/>
    </row>
    <row r="2772" spans="4:4">
      <c r="D2772" s="158"/>
    </row>
    <row r="2773" spans="4:4">
      <c r="D2773" s="158"/>
    </row>
    <row r="2774" spans="4:4">
      <c r="D2774" s="158"/>
    </row>
    <row r="2775" spans="4:4">
      <c r="D2775" s="158"/>
    </row>
    <row r="2776" spans="4:4">
      <c r="D2776" s="158"/>
    </row>
    <row r="2777" spans="4:4">
      <c r="D2777" s="158"/>
    </row>
    <row r="2778" spans="4:4">
      <c r="D2778" s="158"/>
    </row>
    <row r="2779" spans="4:4">
      <c r="D2779" s="158"/>
    </row>
    <row r="2780" spans="4:4">
      <c r="D2780" s="158"/>
    </row>
    <row r="2781" spans="4:4">
      <c r="D2781" s="158"/>
    </row>
    <row r="2782" spans="4:4">
      <c r="D2782" s="158"/>
    </row>
    <row r="2783" spans="4:4">
      <c r="D2783" s="158"/>
    </row>
    <row r="2784" spans="4:4">
      <c r="D2784" s="158"/>
    </row>
    <row r="2785" spans="4:4">
      <c r="D2785" s="158"/>
    </row>
    <row r="2786" spans="4:4">
      <c r="D2786" s="158"/>
    </row>
    <row r="2787" spans="4:4">
      <c r="D2787" s="158"/>
    </row>
    <row r="2788" spans="4:4">
      <c r="D2788" s="158"/>
    </row>
    <row r="2789" spans="4:4">
      <c r="D2789" s="158"/>
    </row>
    <row r="2790" spans="4:4">
      <c r="D2790" s="158"/>
    </row>
    <row r="2791" spans="4:4">
      <c r="D2791" s="158"/>
    </row>
    <row r="2792" spans="4:4">
      <c r="D2792" s="158"/>
    </row>
    <row r="2793" spans="4:4">
      <c r="D2793" s="158"/>
    </row>
    <row r="2794" spans="4:4">
      <c r="D2794" s="158"/>
    </row>
    <row r="2795" spans="4:4">
      <c r="D2795" s="158"/>
    </row>
    <row r="2796" spans="4:4">
      <c r="D2796" s="158"/>
    </row>
    <row r="2797" spans="4:4">
      <c r="D2797" s="158"/>
    </row>
    <row r="2798" spans="4:4">
      <c r="D2798" s="158"/>
    </row>
    <row r="2799" spans="4:4">
      <c r="D2799" s="158"/>
    </row>
    <row r="2800" spans="4:4">
      <c r="D2800" s="158"/>
    </row>
    <row r="2801" spans="4:4">
      <c r="D2801" s="158"/>
    </row>
    <row r="2802" spans="4:4">
      <c r="D2802" s="158"/>
    </row>
    <row r="2803" spans="4:4">
      <c r="D2803" s="158"/>
    </row>
    <row r="2804" spans="4:4">
      <c r="D2804" s="158"/>
    </row>
    <row r="2805" spans="4:4">
      <c r="D2805" s="158"/>
    </row>
    <row r="2806" spans="4:4">
      <c r="D2806" s="158"/>
    </row>
    <row r="2807" spans="4:4">
      <c r="D2807" s="158"/>
    </row>
    <row r="2808" spans="4:4">
      <c r="D2808" s="158"/>
    </row>
    <row r="2809" spans="4:4">
      <c r="D2809" s="158"/>
    </row>
    <row r="2810" spans="4:4">
      <c r="D2810" s="158"/>
    </row>
    <row r="2811" spans="4:4">
      <c r="D2811" s="158"/>
    </row>
    <row r="2812" spans="4:4">
      <c r="D2812" s="158"/>
    </row>
    <row r="2813" spans="4:4">
      <c r="D2813" s="158"/>
    </row>
    <row r="2814" spans="4:4">
      <c r="D2814" s="158"/>
    </row>
    <row r="2815" spans="4:4">
      <c r="D2815" s="158"/>
    </row>
    <row r="2816" spans="4:4">
      <c r="D2816" s="158"/>
    </row>
    <row r="2817" spans="4:4">
      <c r="D2817" s="158"/>
    </row>
    <row r="2818" spans="4:4">
      <c r="D2818" s="158"/>
    </row>
    <row r="2819" spans="4:4">
      <c r="D2819" s="158"/>
    </row>
    <row r="2820" spans="4:4">
      <c r="D2820" s="158"/>
    </row>
    <row r="2821" spans="4:4">
      <c r="D2821" s="158"/>
    </row>
    <row r="2822" spans="4:4">
      <c r="D2822" s="158"/>
    </row>
    <row r="2823" spans="4:4">
      <c r="D2823" s="158"/>
    </row>
    <row r="2824" spans="4:4">
      <c r="D2824" s="158"/>
    </row>
    <row r="2825" spans="4:4">
      <c r="D2825" s="158"/>
    </row>
    <row r="2826" spans="4:4">
      <c r="D2826" s="158"/>
    </row>
    <row r="2827" spans="4:4">
      <c r="D2827" s="158"/>
    </row>
    <row r="2828" spans="4:4">
      <c r="D2828" s="158"/>
    </row>
    <row r="2829" spans="4:4">
      <c r="D2829" s="158"/>
    </row>
    <row r="2830" spans="4:4">
      <c r="D2830" s="158"/>
    </row>
    <row r="2831" spans="4:4">
      <c r="D2831" s="158"/>
    </row>
    <row r="2832" spans="4:4">
      <c r="D2832" s="158"/>
    </row>
    <row r="2833" spans="4:4">
      <c r="D2833" s="158"/>
    </row>
    <row r="2834" spans="4:4">
      <c r="D2834" s="158"/>
    </row>
    <row r="2835" spans="4:4">
      <c r="D2835" s="158"/>
    </row>
    <row r="2836" spans="4:4">
      <c r="D2836" s="158"/>
    </row>
    <row r="2837" spans="4:4">
      <c r="D2837" s="158"/>
    </row>
    <row r="2838" spans="4:4">
      <c r="D2838" s="158"/>
    </row>
    <row r="2839" spans="4:4">
      <c r="D2839" s="158"/>
    </row>
    <row r="2840" spans="4:4">
      <c r="D2840" s="158"/>
    </row>
    <row r="2841" spans="4:4">
      <c r="D2841" s="158"/>
    </row>
    <row r="2842" spans="4:4">
      <c r="D2842" s="158"/>
    </row>
    <row r="2843" spans="4:4">
      <c r="D2843" s="158"/>
    </row>
    <row r="2844" spans="4:4">
      <c r="D2844" s="158"/>
    </row>
    <row r="2845" spans="4:4">
      <c r="D2845" s="158"/>
    </row>
    <row r="2846" spans="4:4">
      <c r="D2846" s="158"/>
    </row>
    <row r="2847" spans="4:4">
      <c r="D2847" s="158"/>
    </row>
    <row r="2848" spans="4:4">
      <c r="D2848" s="158"/>
    </row>
    <row r="2849" spans="4:4">
      <c r="D2849" s="158"/>
    </row>
    <row r="2850" spans="4:4">
      <c r="D2850" s="158"/>
    </row>
    <row r="2851" spans="4:4">
      <c r="D2851" s="158"/>
    </row>
    <row r="2852" spans="4:4">
      <c r="D2852" s="158"/>
    </row>
    <row r="2853" spans="4:4">
      <c r="D2853" s="158"/>
    </row>
    <row r="2854" spans="4:4">
      <c r="D2854" s="158"/>
    </row>
    <row r="2855" spans="4:4">
      <c r="D2855" s="158"/>
    </row>
    <row r="2856" spans="4:4">
      <c r="D2856" s="158"/>
    </row>
    <row r="2857" spans="4:4">
      <c r="D2857" s="158"/>
    </row>
    <row r="2858" spans="4:4">
      <c r="D2858" s="158"/>
    </row>
    <row r="2859" spans="4:4">
      <c r="D2859" s="158"/>
    </row>
    <row r="2860" spans="4:4">
      <c r="D2860" s="158"/>
    </row>
    <row r="2861" spans="4:4">
      <c r="D2861" s="158"/>
    </row>
    <row r="2862" spans="4:4">
      <c r="D2862" s="158"/>
    </row>
    <row r="2863" spans="4:4">
      <c r="D2863" s="158"/>
    </row>
    <row r="2864" spans="4:4">
      <c r="D2864" s="158"/>
    </row>
    <row r="2865" spans="4:4">
      <c r="D2865" s="158"/>
    </row>
    <row r="2866" spans="4:4">
      <c r="D2866" s="158"/>
    </row>
    <row r="2867" spans="4:4">
      <c r="D2867" s="158"/>
    </row>
    <row r="2868" spans="4:4">
      <c r="D2868" s="158"/>
    </row>
    <row r="2869" spans="4:4">
      <c r="D2869" s="158"/>
    </row>
    <row r="2870" spans="4:4">
      <c r="D2870" s="158"/>
    </row>
    <row r="2871" spans="4:4">
      <c r="D2871" s="158"/>
    </row>
    <row r="2872" spans="4:4">
      <c r="D2872" s="158"/>
    </row>
    <row r="2873" spans="4:4">
      <c r="D2873" s="158"/>
    </row>
    <row r="2874" spans="4:4">
      <c r="D2874" s="158"/>
    </row>
    <row r="2875" spans="4:4">
      <c r="D2875" s="158"/>
    </row>
    <row r="2876" spans="4:4">
      <c r="D2876" s="158"/>
    </row>
    <row r="2877" spans="4:4">
      <c r="D2877" s="158"/>
    </row>
    <row r="2878" spans="4:4">
      <c r="D2878" s="158"/>
    </row>
    <row r="2879" spans="4:4">
      <c r="D2879" s="158"/>
    </row>
    <row r="2880" spans="4:4">
      <c r="D2880" s="158"/>
    </row>
    <row r="2881" spans="4:4">
      <c r="D2881" s="158"/>
    </row>
    <row r="2882" spans="4:4">
      <c r="D2882" s="158"/>
    </row>
    <row r="2883" spans="4:4">
      <c r="D2883" s="158"/>
    </row>
    <row r="2884" spans="4:4">
      <c r="D2884" s="158"/>
    </row>
    <row r="2885" spans="4:4">
      <c r="D2885" s="158"/>
    </row>
    <row r="2886" spans="4:4">
      <c r="D2886" s="158"/>
    </row>
    <row r="2887" spans="4:4">
      <c r="D2887" s="158"/>
    </row>
    <row r="2888" spans="4:4">
      <c r="D2888" s="158"/>
    </row>
    <row r="2889" spans="4:4">
      <c r="D2889" s="158"/>
    </row>
    <row r="2890" spans="4:4">
      <c r="D2890" s="158"/>
    </row>
    <row r="2891" spans="4:4">
      <c r="D2891" s="158"/>
    </row>
    <row r="2892" spans="4:4">
      <c r="D2892" s="158"/>
    </row>
    <row r="2893" spans="4:4">
      <c r="D2893" s="158"/>
    </row>
    <row r="2894" spans="4:4">
      <c r="D2894" s="158"/>
    </row>
    <row r="2895" spans="4:4">
      <c r="D2895" s="158"/>
    </row>
    <row r="2896" spans="4:4">
      <c r="D2896" s="158"/>
    </row>
    <row r="2897" spans="4:4">
      <c r="D2897" s="158"/>
    </row>
    <row r="2898" spans="4:4">
      <c r="D2898" s="158"/>
    </row>
    <row r="2899" spans="4:4">
      <c r="D2899" s="158"/>
    </row>
    <row r="2900" spans="4:4">
      <c r="D2900" s="158"/>
    </row>
    <row r="2901" spans="4:4">
      <c r="D2901" s="158"/>
    </row>
    <row r="2902" spans="4:4">
      <c r="D2902" s="158"/>
    </row>
    <row r="2903" spans="4:4">
      <c r="D2903" s="158"/>
    </row>
    <row r="2904" spans="4:4">
      <c r="D2904" s="158"/>
    </row>
    <row r="2905" spans="4:4">
      <c r="D2905" s="158"/>
    </row>
    <row r="2906" spans="4:4">
      <c r="D2906" s="158"/>
    </row>
    <row r="2907" spans="4:4">
      <c r="D2907" s="158"/>
    </row>
    <row r="2908" spans="4:4">
      <c r="D2908" s="158"/>
    </row>
    <row r="2909" spans="4:4">
      <c r="D2909" s="158"/>
    </row>
    <row r="2910" spans="4:4">
      <c r="D2910" s="158"/>
    </row>
    <row r="2911" spans="4:4">
      <c r="D2911" s="158"/>
    </row>
    <row r="2912" spans="4:4">
      <c r="D2912" s="158"/>
    </row>
    <row r="2913" spans="4:4">
      <c r="D2913" s="158"/>
    </row>
    <row r="2914" spans="4:4">
      <c r="D2914" s="158"/>
    </row>
    <row r="2915" spans="4:4">
      <c r="D2915" s="158"/>
    </row>
    <row r="2916" spans="4:4">
      <c r="D2916" s="158"/>
    </row>
    <row r="2917" spans="4:4">
      <c r="D2917" s="158"/>
    </row>
    <row r="2918" spans="4:4">
      <c r="D2918" s="158"/>
    </row>
    <row r="2919" spans="4:4">
      <c r="D2919" s="158"/>
    </row>
    <row r="2920" spans="4:4">
      <c r="D2920" s="158"/>
    </row>
    <row r="2921" spans="4:4">
      <c r="D2921" s="158"/>
    </row>
    <row r="2922" spans="4:4">
      <c r="D2922" s="158"/>
    </row>
    <row r="2923" spans="4:4">
      <c r="D2923" s="158"/>
    </row>
    <row r="2924" spans="4:4">
      <c r="D2924" s="158"/>
    </row>
    <row r="2925" spans="4:4">
      <c r="D2925" s="158"/>
    </row>
    <row r="2926" spans="4:4">
      <c r="D2926" s="158"/>
    </row>
    <row r="2927" spans="4:4">
      <c r="D2927" s="158"/>
    </row>
    <row r="2928" spans="4:4">
      <c r="D2928" s="158"/>
    </row>
    <row r="2929" spans="4:4">
      <c r="D2929" s="158"/>
    </row>
    <row r="2930" spans="4:4">
      <c r="D2930" s="158"/>
    </row>
    <row r="2931" spans="4:4">
      <c r="D2931" s="158"/>
    </row>
    <row r="2932" spans="4:4">
      <c r="D2932" s="158"/>
    </row>
    <row r="2933" spans="4:4">
      <c r="D2933" s="158"/>
    </row>
    <row r="2934" spans="4:4">
      <c r="D2934" s="158"/>
    </row>
    <row r="2935" spans="4:4">
      <c r="D2935" s="158"/>
    </row>
    <row r="2936" spans="4:4">
      <c r="D2936" s="158"/>
    </row>
    <row r="2937" spans="4:4">
      <c r="D2937" s="158"/>
    </row>
    <row r="2938" spans="4:4">
      <c r="D2938" s="158"/>
    </row>
    <row r="2939" spans="4:4">
      <c r="D2939" s="158"/>
    </row>
    <row r="2940" spans="4:4">
      <c r="D2940" s="158"/>
    </row>
    <row r="2941" spans="4:4">
      <c r="D2941" s="158"/>
    </row>
    <row r="2942" spans="4:4">
      <c r="D2942" s="158"/>
    </row>
    <row r="2943" spans="4:4">
      <c r="D2943" s="158"/>
    </row>
    <row r="2944" spans="4:4">
      <c r="D2944" s="158"/>
    </row>
    <row r="2945" spans="4:4">
      <c r="D2945" s="158"/>
    </row>
    <row r="2946" spans="4:4">
      <c r="D2946" s="158"/>
    </row>
    <row r="2947" spans="4:4">
      <c r="D2947" s="158"/>
    </row>
    <row r="2948" spans="4:4">
      <c r="D2948" s="158"/>
    </row>
    <row r="2949" spans="4:4">
      <c r="D2949" s="158"/>
    </row>
    <row r="2950" spans="4:4">
      <c r="D2950" s="158"/>
    </row>
    <row r="2951" spans="4:4">
      <c r="D2951" s="158"/>
    </row>
    <row r="2952" spans="4:4">
      <c r="D2952" s="158"/>
    </row>
    <row r="2953" spans="4:4">
      <c r="D2953" s="158"/>
    </row>
    <row r="2954" spans="4:4">
      <c r="D2954" s="158"/>
    </row>
    <row r="2955" spans="4:4">
      <c r="D2955" s="158"/>
    </row>
    <row r="2956" spans="4:4">
      <c r="D2956" s="158"/>
    </row>
    <row r="2957" spans="4:4">
      <c r="D2957" s="158"/>
    </row>
    <row r="2958" spans="4:4">
      <c r="D2958" s="158"/>
    </row>
    <row r="2959" spans="4:4">
      <c r="D2959" s="158"/>
    </row>
    <row r="2960" spans="4:4">
      <c r="D2960" s="158"/>
    </row>
    <row r="2961" spans="4:4">
      <c r="D2961" s="158"/>
    </row>
    <row r="2962" spans="4:4">
      <c r="D2962" s="158"/>
    </row>
    <row r="2963" spans="4:4">
      <c r="D2963" s="158"/>
    </row>
    <row r="2964" spans="4:4">
      <c r="D2964" s="158"/>
    </row>
    <row r="2965" spans="4:4">
      <c r="D2965" s="158"/>
    </row>
    <row r="2966" spans="4:4">
      <c r="D2966" s="158"/>
    </row>
    <row r="2967" spans="4:4">
      <c r="D2967" s="158"/>
    </row>
    <row r="2968" spans="4:4">
      <c r="D2968" s="158"/>
    </row>
    <row r="2969" spans="4:4">
      <c r="D2969" s="158"/>
    </row>
    <row r="2970" spans="4:4">
      <c r="D2970" s="158"/>
    </row>
    <row r="2971" spans="4:4">
      <c r="D2971" s="158"/>
    </row>
    <row r="2972" spans="4:4">
      <c r="D2972" s="158"/>
    </row>
    <row r="2973" spans="4:4">
      <c r="D2973" s="158"/>
    </row>
    <row r="2974" spans="4:4">
      <c r="D2974" s="158"/>
    </row>
    <row r="2975" spans="4:4">
      <c r="D2975" s="158"/>
    </row>
    <row r="2976" spans="4:4">
      <c r="D2976" s="158"/>
    </row>
    <row r="2977" spans="4:4">
      <c r="D2977" s="158"/>
    </row>
    <row r="2978" spans="4:4">
      <c r="D2978" s="158"/>
    </row>
    <row r="2979" spans="4:4">
      <c r="D2979" s="158"/>
    </row>
    <row r="2980" spans="4:4">
      <c r="D2980" s="158"/>
    </row>
    <row r="2981" spans="4:4">
      <c r="D2981" s="158"/>
    </row>
    <row r="2982" spans="4:4">
      <c r="D2982" s="158"/>
    </row>
    <row r="2983" spans="4:4">
      <c r="D2983" s="158"/>
    </row>
    <row r="2984" spans="4:4">
      <c r="D2984" s="158"/>
    </row>
    <row r="2985" spans="4:4">
      <c r="D2985" s="158"/>
    </row>
    <row r="2986" spans="4:4">
      <c r="D2986" s="158"/>
    </row>
    <row r="2987" spans="4:4">
      <c r="D2987" s="158"/>
    </row>
    <row r="2988" spans="4:4">
      <c r="D2988" s="158"/>
    </row>
    <row r="2989" spans="4:4">
      <c r="D2989" s="158"/>
    </row>
    <row r="2990" spans="4:4">
      <c r="D2990" s="158"/>
    </row>
    <row r="2991" spans="4:4">
      <c r="D2991" s="158"/>
    </row>
    <row r="2992" spans="4:4">
      <c r="D2992" s="158"/>
    </row>
    <row r="2993" spans="4:4">
      <c r="D2993" s="158"/>
    </row>
    <row r="2994" spans="4:4">
      <c r="D2994" s="158"/>
    </row>
    <row r="2995" spans="4:4">
      <c r="D2995" s="158"/>
    </row>
    <row r="2996" spans="4:4">
      <c r="D2996" s="158"/>
    </row>
    <row r="2997" spans="4:4">
      <c r="D2997" s="158"/>
    </row>
    <row r="2998" spans="4:4">
      <c r="D2998" s="158"/>
    </row>
    <row r="2999" spans="4:4">
      <c r="D2999" s="158"/>
    </row>
    <row r="3000" spans="4:4">
      <c r="D3000" s="158"/>
    </row>
    <row r="3001" spans="4:4">
      <c r="D3001" s="158"/>
    </row>
    <row r="3002" spans="4:4">
      <c r="D3002" s="158"/>
    </row>
    <row r="3003" spans="4:4">
      <c r="D3003" s="158"/>
    </row>
    <row r="3004" spans="4:4">
      <c r="D3004" s="158"/>
    </row>
    <row r="3005" spans="4:4">
      <c r="D3005" s="158"/>
    </row>
    <row r="3006" spans="4:4">
      <c r="D3006" s="158"/>
    </row>
    <row r="3007" spans="4:4">
      <c r="D3007" s="158"/>
    </row>
    <row r="3008" spans="4:4">
      <c r="D3008" s="158"/>
    </row>
    <row r="3009" spans="4:4">
      <c r="D3009" s="158"/>
    </row>
    <row r="3010" spans="4:4">
      <c r="D3010" s="158"/>
    </row>
    <row r="3011" spans="4:4">
      <c r="D3011" s="158"/>
    </row>
    <row r="3012" spans="4:4">
      <c r="D3012" s="158"/>
    </row>
    <row r="3013" spans="4:4">
      <c r="D3013" s="158"/>
    </row>
    <row r="3014" spans="4:4">
      <c r="D3014" s="158"/>
    </row>
    <row r="3015" spans="4:4">
      <c r="D3015" s="158"/>
    </row>
    <row r="3016" spans="4:4">
      <c r="D3016" s="158"/>
    </row>
    <row r="3017" spans="4:4">
      <c r="D3017" s="158"/>
    </row>
    <row r="3018" spans="4:4">
      <c r="D3018" s="158"/>
    </row>
    <row r="3019" spans="4:4">
      <c r="D3019" s="158"/>
    </row>
    <row r="3020" spans="4:4">
      <c r="D3020" s="158"/>
    </row>
    <row r="3021" spans="4:4">
      <c r="D3021" s="158"/>
    </row>
    <row r="3022" spans="4:4">
      <c r="D3022" s="158"/>
    </row>
    <row r="3023" spans="4:4">
      <c r="D3023" s="158"/>
    </row>
    <row r="3024" spans="4:4">
      <c r="D3024" s="158"/>
    </row>
    <row r="3025" spans="4:4">
      <c r="D3025" s="158"/>
    </row>
    <row r="3026" spans="4:4">
      <c r="D3026" s="158"/>
    </row>
    <row r="3027" spans="4:4">
      <c r="D3027" s="158"/>
    </row>
    <row r="3028" spans="4:4">
      <c r="D3028" s="158"/>
    </row>
    <row r="3029" spans="4:4">
      <c r="D3029" s="158"/>
    </row>
    <row r="3030" spans="4:4">
      <c r="D3030" s="158"/>
    </row>
    <row r="3031" spans="4:4">
      <c r="D3031" s="158"/>
    </row>
    <row r="3032" spans="4:4">
      <c r="D3032" s="158"/>
    </row>
    <row r="3033" spans="4:4">
      <c r="D3033" s="158"/>
    </row>
    <row r="3034" spans="4:4">
      <c r="D3034" s="158"/>
    </row>
    <row r="3035" spans="4:4">
      <c r="D3035" s="158"/>
    </row>
    <row r="3036" spans="4:4">
      <c r="D3036" s="158"/>
    </row>
    <row r="3037" spans="4:4">
      <c r="D3037" s="158"/>
    </row>
    <row r="3038" spans="4:4">
      <c r="D3038" s="158"/>
    </row>
    <row r="3039" spans="4:4">
      <c r="D3039" s="158"/>
    </row>
    <row r="3040" spans="4:4">
      <c r="D3040" s="158"/>
    </row>
    <row r="3041" spans="4:4">
      <c r="D3041" s="158"/>
    </row>
    <row r="3042" spans="4:4">
      <c r="D3042" s="158"/>
    </row>
    <row r="3043" spans="4:4">
      <c r="D3043" s="158"/>
    </row>
    <row r="3044" spans="4:4">
      <c r="D3044" s="158"/>
    </row>
    <row r="3045" spans="4:4">
      <c r="D3045" s="158"/>
    </row>
    <row r="3046" spans="4:4">
      <c r="D3046" s="158"/>
    </row>
    <row r="3047" spans="4:4">
      <c r="D3047" s="158"/>
    </row>
    <row r="3048" spans="4:4">
      <c r="D3048" s="158"/>
    </row>
    <row r="3049" spans="4:4">
      <c r="D3049" s="158"/>
    </row>
    <row r="3050" spans="4:4">
      <c r="D3050" s="158"/>
    </row>
    <row r="3051" spans="4:4">
      <c r="D3051" s="158"/>
    </row>
    <row r="3052" spans="4:4">
      <c r="D3052" s="158"/>
    </row>
    <row r="3053" spans="4:4">
      <c r="D3053" s="158"/>
    </row>
    <row r="3054" spans="4:4">
      <c r="D3054" s="158"/>
    </row>
    <row r="3055" spans="4:4">
      <c r="D3055" s="158"/>
    </row>
    <row r="3056" spans="4:4">
      <c r="D3056" s="158"/>
    </row>
    <row r="3057" spans="4:4">
      <c r="D3057" s="158"/>
    </row>
    <row r="3058" spans="4:4">
      <c r="D3058" s="158"/>
    </row>
    <row r="3059" spans="4:4">
      <c r="D3059" s="158"/>
    </row>
    <row r="3060" spans="4:4">
      <c r="D3060" s="158"/>
    </row>
    <row r="3061" spans="4:4">
      <c r="D3061" s="158"/>
    </row>
    <row r="3062" spans="4:4">
      <c r="D3062" s="158"/>
    </row>
    <row r="3063" spans="4:4">
      <c r="D3063" s="158"/>
    </row>
    <row r="3064" spans="4:4">
      <c r="D3064" s="158"/>
    </row>
    <row r="3065" spans="4:4">
      <c r="D3065" s="158"/>
    </row>
    <row r="3066" spans="4:4">
      <c r="D3066" s="158"/>
    </row>
    <row r="3067" spans="4:4">
      <c r="D3067" s="158"/>
    </row>
    <row r="3068" spans="4:4">
      <c r="D3068" s="158"/>
    </row>
    <row r="3069" spans="4:4">
      <c r="D3069" s="158"/>
    </row>
    <row r="3070" spans="4:4">
      <c r="D3070" s="158"/>
    </row>
    <row r="3071" spans="4:4">
      <c r="D3071" s="158"/>
    </row>
    <row r="3072" spans="4:4">
      <c r="D3072" s="158"/>
    </row>
    <row r="3073" spans="4:4">
      <c r="D3073" s="158"/>
    </row>
    <row r="3074" spans="4:4">
      <c r="D3074" s="158"/>
    </row>
    <row r="3075" spans="4:4">
      <c r="D3075" s="158"/>
    </row>
    <row r="3076" spans="4:4">
      <c r="D3076" s="158"/>
    </row>
    <row r="3077" spans="4:4">
      <c r="D3077" s="158"/>
    </row>
    <row r="3078" spans="4:4">
      <c r="D3078" s="158"/>
    </row>
    <row r="3079" spans="4:4">
      <c r="D3079" s="158"/>
    </row>
    <row r="3080" spans="4:4">
      <c r="D3080" s="158"/>
    </row>
    <row r="3081" spans="4:4">
      <c r="D3081" s="158"/>
    </row>
    <row r="3082" spans="4:4">
      <c r="D3082" s="158"/>
    </row>
    <row r="3083" spans="4:4">
      <c r="D3083" s="158"/>
    </row>
    <row r="3084" spans="4:4">
      <c r="D3084" s="158"/>
    </row>
    <row r="3085" spans="4:4">
      <c r="D3085" s="158"/>
    </row>
    <row r="3086" spans="4:4">
      <c r="D3086" s="158"/>
    </row>
    <row r="3087" spans="4:4">
      <c r="D3087" s="158"/>
    </row>
    <row r="3088" spans="4:4">
      <c r="D3088" s="158"/>
    </row>
    <row r="3089" spans="4:4">
      <c r="D3089" s="158"/>
    </row>
    <row r="3090" spans="4:4">
      <c r="D3090" s="158"/>
    </row>
    <row r="3091" spans="4:4">
      <c r="D3091" s="158"/>
    </row>
    <row r="3092" spans="4:4">
      <c r="D3092" s="158"/>
    </row>
    <row r="3093" spans="4:4">
      <c r="D3093" s="158"/>
    </row>
    <row r="3094" spans="4:4">
      <c r="D3094" s="158"/>
    </row>
    <row r="3095" spans="4:4">
      <c r="D3095" s="158"/>
    </row>
    <row r="3096" spans="4:4">
      <c r="D3096" s="158"/>
    </row>
    <row r="3097" spans="4:4">
      <c r="D3097" s="158"/>
    </row>
    <row r="3098" spans="4:4">
      <c r="D3098" s="158"/>
    </row>
    <row r="3099" spans="4:4">
      <c r="D3099" s="158"/>
    </row>
    <row r="3100" spans="4:4">
      <c r="D3100" s="158"/>
    </row>
    <row r="3101" spans="4:4">
      <c r="D3101" s="158"/>
    </row>
    <row r="3102" spans="4:4">
      <c r="D3102" s="158"/>
    </row>
    <row r="3103" spans="4:4">
      <c r="D3103" s="158"/>
    </row>
    <row r="3104" spans="4:4">
      <c r="D3104" s="158"/>
    </row>
    <row r="3105" spans="4:4">
      <c r="D3105" s="158"/>
    </row>
    <row r="3106" spans="4:4">
      <c r="D3106" s="158"/>
    </row>
    <row r="3107" spans="4:4">
      <c r="D3107" s="158"/>
    </row>
    <row r="3108" spans="4:4">
      <c r="D3108" s="158"/>
    </row>
    <row r="3109" spans="4:4">
      <c r="D3109" s="158"/>
    </row>
    <row r="3110" spans="4:4">
      <c r="D3110" s="158"/>
    </row>
    <row r="3111" spans="4:4">
      <c r="D3111" s="158"/>
    </row>
    <row r="3112" spans="4:4">
      <c r="D3112" s="158"/>
    </row>
    <row r="3113" spans="4:4">
      <c r="D3113" s="158"/>
    </row>
    <row r="3114" spans="4:4">
      <c r="D3114" s="158"/>
    </row>
    <row r="3115" spans="4:4">
      <c r="D3115" s="158"/>
    </row>
    <row r="3116" spans="4:4">
      <c r="D3116" s="158"/>
    </row>
    <row r="3117" spans="4:4">
      <c r="D3117" s="158"/>
    </row>
    <row r="3118" spans="4:4">
      <c r="D3118" s="158"/>
    </row>
    <row r="3119" spans="4:4">
      <c r="D3119" s="158"/>
    </row>
    <row r="3120" spans="4:4">
      <c r="D3120" s="158"/>
    </row>
    <row r="3121" spans="4:4">
      <c r="D3121" s="158"/>
    </row>
    <row r="3122" spans="4:4">
      <c r="D3122" s="158"/>
    </row>
    <row r="3123" spans="4:4">
      <c r="D3123" s="158"/>
    </row>
    <row r="3124" spans="4:4">
      <c r="D3124" s="158"/>
    </row>
    <row r="3125" spans="4:4">
      <c r="D3125" s="158"/>
    </row>
    <row r="3126" spans="4:4">
      <c r="D3126" s="158"/>
    </row>
    <row r="3127" spans="4:4">
      <c r="D3127" s="158"/>
    </row>
    <row r="3128" spans="4:4">
      <c r="D3128" s="158"/>
    </row>
    <row r="3129" spans="4:4">
      <c r="D3129" s="158"/>
    </row>
    <row r="3130" spans="4:4">
      <c r="D3130" s="158"/>
    </row>
    <row r="3131" spans="4:4">
      <c r="D3131" s="158"/>
    </row>
    <row r="3132" spans="4:4">
      <c r="D3132" s="158"/>
    </row>
    <row r="3133" spans="4:4">
      <c r="D3133" s="158"/>
    </row>
    <row r="3134" spans="4:4">
      <c r="D3134" s="158"/>
    </row>
    <row r="3135" spans="4:4">
      <c r="D3135" s="158"/>
    </row>
    <row r="3136" spans="4:4">
      <c r="D3136" s="158"/>
    </row>
    <row r="3137" spans="4:4">
      <c r="D3137" s="158"/>
    </row>
    <row r="3138" spans="4:4">
      <c r="D3138" s="158"/>
    </row>
    <row r="3139" spans="4:4">
      <c r="D3139" s="158"/>
    </row>
    <row r="3140" spans="4:4">
      <c r="D3140" s="158"/>
    </row>
    <row r="3141" spans="4:4">
      <c r="D3141" s="158"/>
    </row>
    <row r="3142" spans="4:4">
      <c r="D3142" s="158"/>
    </row>
    <row r="3143" spans="4:4">
      <c r="D3143" s="158"/>
    </row>
    <row r="3144" spans="4:4">
      <c r="D3144" s="158"/>
    </row>
    <row r="3145" spans="4:4">
      <c r="D3145" s="158"/>
    </row>
    <row r="3146" spans="4:4">
      <c r="D3146" s="158"/>
    </row>
    <row r="3147" spans="4:4">
      <c r="D3147" s="158"/>
    </row>
    <row r="3148" spans="4:4">
      <c r="D3148" s="158"/>
    </row>
    <row r="3149" spans="4:4">
      <c r="D3149" s="158"/>
    </row>
    <row r="3150" spans="4:4">
      <c r="D3150" s="158"/>
    </row>
    <row r="3151" spans="4:4">
      <c r="D3151" s="158"/>
    </row>
    <row r="3152" spans="4:4">
      <c r="D3152" s="158"/>
    </row>
    <row r="3153" spans="4:4">
      <c r="D3153" s="158"/>
    </row>
    <row r="3154" spans="4:4">
      <c r="D3154" s="158"/>
    </row>
    <row r="3155" spans="4:4">
      <c r="D3155" s="158"/>
    </row>
    <row r="3156" spans="4:4">
      <c r="D3156" s="158"/>
    </row>
    <row r="3157" spans="4:4">
      <c r="D3157" s="158"/>
    </row>
    <row r="3158" spans="4:4">
      <c r="D3158" s="158"/>
    </row>
    <row r="3159" spans="4:4">
      <c r="D3159" s="158"/>
    </row>
    <row r="3160" spans="4:4">
      <c r="D3160" s="158"/>
    </row>
    <row r="3161" spans="4:4">
      <c r="D3161" s="158"/>
    </row>
    <row r="3162" spans="4:4">
      <c r="D3162" s="158"/>
    </row>
    <row r="3163" spans="4:4">
      <c r="D3163" s="158"/>
    </row>
    <row r="3164" spans="4:4">
      <c r="D3164" s="158"/>
    </row>
    <row r="3165" spans="4:4">
      <c r="D3165" s="158"/>
    </row>
    <row r="3166" spans="4:4">
      <c r="D3166" s="158"/>
    </row>
    <row r="3167" spans="4:4">
      <c r="D3167" s="158"/>
    </row>
    <row r="3168" spans="4:4">
      <c r="D3168" s="158"/>
    </row>
    <row r="3169" spans="4:4">
      <c r="D3169" s="158"/>
    </row>
    <row r="3170" spans="4:4">
      <c r="D3170" s="158"/>
    </row>
    <row r="3171" spans="4:4">
      <c r="D3171" s="158"/>
    </row>
    <row r="3172" spans="4:4">
      <c r="D3172" s="158"/>
    </row>
    <row r="3173" spans="4:4">
      <c r="D3173" s="158"/>
    </row>
    <row r="3174" spans="4:4">
      <c r="D3174" s="158"/>
    </row>
    <row r="3175" spans="4:4">
      <c r="D3175" s="158"/>
    </row>
    <row r="3176" spans="4:4">
      <c r="D3176" s="158"/>
    </row>
    <row r="3177" spans="4:4">
      <c r="D3177" s="158"/>
    </row>
    <row r="3178" spans="4:4">
      <c r="D3178" s="158"/>
    </row>
    <row r="3179" spans="4:4">
      <c r="D3179" s="158"/>
    </row>
    <row r="3180" spans="4:4">
      <c r="D3180" s="158"/>
    </row>
    <row r="3181" spans="4:4">
      <c r="D3181" s="158"/>
    </row>
    <row r="3182" spans="4:4">
      <c r="D3182" s="158"/>
    </row>
    <row r="3183" spans="4:4">
      <c r="D3183" s="158"/>
    </row>
    <row r="3184" spans="4:4">
      <c r="D3184" s="158"/>
    </row>
    <row r="3185" spans="4:4">
      <c r="D3185" s="158"/>
    </row>
    <row r="3186" spans="4:4">
      <c r="D3186" s="158"/>
    </row>
    <row r="3187" spans="4:4">
      <c r="D3187" s="158"/>
    </row>
    <row r="3188" spans="4:4">
      <c r="D3188" s="158"/>
    </row>
    <row r="3189" spans="4:4">
      <c r="D3189" s="158"/>
    </row>
    <row r="3190" spans="4:4">
      <c r="D3190" s="158"/>
    </row>
    <row r="3191" spans="4:4">
      <c r="D3191" s="158"/>
    </row>
    <row r="3192" spans="4:4">
      <c r="D3192" s="158"/>
    </row>
    <row r="3193" spans="4:4">
      <c r="D3193" s="158"/>
    </row>
    <row r="3194" spans="4:4">
      <c r="D3194" s="158"/>
    </row>
    <row r="3195" spans="4:4">
      <c r="D3195" s="158"/>
    </row>
    <row r="3196" spans="4:4">
      <c r="D3196" s="158"/>
    </row>
    <row r="3197" spans="4:4">
      <c r="D3197" s="158"/>
    </row>
    <row r="3198" spans="4:4">
      <c r="D3198" s="158"/>
    </row>
    <row r="3199" spans="4:4">
      <c r="D3199" s="158"/>
    </row>
    <row r="3200" spans="4:4">
      <c r="D3200" s="158"/>
    </row>
    <row r="3201" spans="4:4">
      <c r="D3201" s="158"/>
    </row>
    <row r="3202" spans="4:4">
      <c r="D3202" s="158"/>
    </row>
    <row r="3203" spans="4:4">
      <c r="D3203" s="158"/>
    </row>
    <row r="3204" spans="4:4">
      <c r="D3204" s="158"/>
    </row>
    <row r="3205" spans="4:4">
      <c r="D3205" s="158"/>
    </row>
    <row r="3206" spans="4:4">
      <c r="D3206" s="158"/>
    </row>
    <row r="3207" spans="4:4">
      <c r="D3207" s="158"/>
    </row>
    <row r="3208" spans="4:4">
      <c r="D3208" s="158"/>
    </row>
    <row r="3209" spans="4:4">
      <c r="D3209" s="158"/>
    </row>
    <row r="3210" spans="4:4">
      <c r="D3210" s="158"/>
    </row>
    <row r="3211" spans="4:4">
      <c r="D3211" s="158"/>
    </row>
    <row r="3212" spans="4:4">
      <c r="D3212" s="158"/>
    </row>
    <row r="3213" spans="4:4">
      <c r="D3213" s="158"/>
    </row>
    <row r="3214" spans="4:4">
      <c r="D3214" s="158"/>
    </row>
    <row r="3215" spans="4:4">
      <c r="D3215" s="158"/>
    </row>
    <row r="3216" spans="4:4">
      <c r="D3216" s="158"/>
    </row>
    <row r="3217" spans="4:4">
      <c r="D3217" s="158"/>
    </row>
    <row r="3218" spans="4:4">
      <c r="D3218" s="158"/>
    </row>
    <row r="3219" spans="4:4">
      <c r="D3219" s="158"/>
    </row>
    <row r="3220" spans="4:4">
      <c r="D3220" s="158"/>
    </row>
    <row r="3221" spans="4:4">
      <c r="D3221" s="158"/>
    </row>
    <row r="3222" spans="4:4">
      <c r="D3222" s="158"/>
    </row>
    <row r="3223" spans="4:4">
      <c r="D3223" s="158"/>
    </row>
    <row r="3224" spans="4:4">
      <c r="D3224" s="158"/>
    </row>
    <row r="3225" spans="4:4">
      <c r="D3225" s="158"/>
    </row>
    <row r="3226" spans="4:4">
      <c r="D3226" s="158"/>
    </row>
    <row r="3227" spans="4:4">
      <c r="D3227" s="158"/>
    </row>
    <row r="3228" spans="4:4">
      <c r="D3228" s="158"/>
    </row>
    <row r="3229" spans="4:4">
      <c r="D3229" s="158"/>
    </row>
    <row r="3230" spans="4:4">
      <c r="D3230" s="158"/>
    </row>
    <row r="3231" spans="4:4">
      <c r="D3231" s="158"/>
    </row>
    <row r="3232" spans="4:4">
      <c r="D3232" s="158"/>
    </row>
    <row r="3233" spans="4:4">
      <c r="D3233" s="158"/>
    </row>
    <row r="3234" spans="4:4">
      <c r="D3234" s="158"/>
    </row>
    <row r="3235" spans="4:4">
      <c r="D3235" s="158"/>
    </row>
    <row r="3236" spans="4:4">
      <c r="D3236" s="158"/>
    </row>
    <row r="3237" spans="4:4">
      <c r="D3237" s="158"/>
    </row>
    <row r="3238" spans="4:4">
      <c r="D3238" s="158"/>
    </row>
    <row r="3239" spans="4:4">
      <c r="D3239" s="158"/>
    </row>
    <row r="3240" spans="4:4">
      <c r="D3240" s="158"/>
    </row>
    <row r="3241" spans="4:4">
      <c r="D3241" s="158"/>
    </row>
    <row r="3242" spans="4:4">
      <c r="D3242" s="158"/>
    </row>
    <row r="3243" spans="4:4">
      <c r="D3243" s="158"/>
    </row>
    <row r="3244" spans="4:4">
      <c r="D3244" s="158"/>
    </row>
    <row r="3245" spans="4:4">
      <c r="D3245" s="158"/>
    </row>
    <row r="3246" spans="4:4">
      <c r="D3246" s="158"/>
    </row>
    <row r="3247" spans="4:4">
      <c r="D3247" s="158"/>
    </row>
    <row r="3248" spans="4:4">
      <c r="D3248" s="158"/>
    </row>
    <row r="3249" spans="4:4">
      <c r="D3249" s="158"/>
    </row>
    <row r="3250" spans="4:4">
      <c r="D3250" s="158"/>
    </row>
    <row r="3251" spans="4:4">
      <c r="D3251" s="158"/>
    </row>
    <row r="3252" spans="4:4">
      <c r="D3252" s="158"/>
    </row>
    <row r="3253" spans="4:4">
      <c r="D3253" s="158"/>
    </row>
    <row r="3254" spans="4:4">
      <c r="D3254" s="158"/>
    </row>
    <row r="3255" spans="4:4">
      <c r="D3255" s="158"/>
    </row>
    <row r="3256" spans="4:4">
      <c r="D3256" s="158"/>
    </row>
    <row r="3257" spans="4:4">
      <c r="D3257" s="158"/>
    </row>
    <row r="3258" spans="4:4">
      <c r="D3258" s="158"/>
    </row>
    <row r="3259" spans="4:4">
      <c r="D3259" s="158"/>
    </row>
    <row r="3260" spans="4:4">
      <c r="D3260" s="158"/>
    </row>
    <row r="3261" spans="4:4">
      <c r="D3261" s="158"/>
    </row>
    <row r="3262" spans="4:4">
      <c r="D3262" s="158"/>
    </row>
    <row r="3263" spans="4:4">
      <c r="D3263" s="158"/>
    </row>
    <row r="3264" spans="4:4">
      <c r="D3264" s="158"/>
    </row>
    <row r="3265" spans="4:4">
      <c r="D3265" s="158"/>
    </row>
    <row r="3266" spans="4:4">
      <c r="D3266" s="158"/>
    </row>
    <row r="3267" spans="4:4">
      <c r="D3267" s="158"/>
    </row>
    <row r="3268" spans="4:4">
      <c r="D3268" s="158"/>
    </row>
    <row r="3269" spans="4:4">
      <c r="D3269" s="158"/>
    </row>
    <row r="3270" spans="4:4">
      <c r="D3270" s="158"/>
    </row>
    <row r="3271" spans="4:4">
      <c r="D3271" s="158"/>
    </row>
    <row r="3272" spans="4:4">
      <c r="D3272" s="158"/>
    </row>
    <row r="3273" spans="4:4">
      <c r="D3273" s="158"/>
    </row>
    <row r="3274" spans="4:4">
      <c r="D3274" s="158"/>
    </row>
    <row r="3275" spans="4:4">
      <c r="D3275" s="158"/>
    </row>
    <row r="3276" spans="4:4">
      <c r="D3276" s="158"/>
    </row>
    <row r="3277" spans="4:4">
      <c r="D3277" s="158"/>
    </row>
    <row r="3278" spans="4:4">
      <c r="D3278" s="158"/>
    </row>
    <row r="3279" spans="4:4">
      <c r="D3279" s="158"/>
    </row>
    <row r="3280" spans="4:4">
      <c r="D3280" s="158"/>
    </row>
    <row r="3281" spans="4:4">
      <c r="D3281" s="158"/>
    </row>
    <row r="3282" spans="4:4">
      <c r="D3282" s="158"/>
    </row>
    <row r="3283" spans="4:4">
      <c r="D3283" s="158"/>
    </row>
    <row r="3284" spans="4:4">
      <c r="D3284" s="158"/>
    </row>
    <row r="3285" spans="4:4">
      <c r="D3285" s="158"/>
    </row>
    <row r="3286" spans="4:4">
      <c r="D3286" s="158"/>
    </row>
    <row r="3287" spans="4:4">
      <c r="D3287" s="158"/>
    </row>
    <row r="3288" spans="4:4">
      <c r="D3288" s="158"/>
    </row>
    <row r="3289" spans="4:4">
      <c r="D3289" s="158"/>
    </row>
    <row r="3290" spans="4:4">
      <c r="D3290" s="158"/>
    </row>
    <row r="3291" spans="4:4">
      <c r="D3291" s="158"/>
    </row>
    <row r="3292" spans="4:4">
      <c r="D3292" s="158"/>
    </row>
    <row r="3293" spans="4:4">
      <c r="D3293" s="158"/>
    </row>
    <row r="3294" spans="4:4">
      <c r="D3294" s="158"/>
    </row>
    <row r="3295" spans="4:4">
      <c r="D3295" s="158"/>
    </row>
    <row r="3296" spans="4:4">
      <c r="D3296" s="158"/>
    </row>
    <row r="3297" spans="4:4">
      <c r="D3297" s="158"/>
    </row>
    <row r="3298" spans="4:4">
      <c r="D3298" s="158"/>
    </row>
    <row r="3299" spans="4:4">
      <c r="D3299" s="158"/>
    </row>
    <row r="3300" spans="4:4">
      <c r="D3300" s="158"/>
    </row>
    <row r="3301" spans="4:4">
      <c r="D3301" s="158"/>
    </row>
    <row r="3302" spans="4:4">
      <c r="D3302" s="158"/>
    </row>
    <row r="3303" spans="4:4">
      <c r="D3303" s="158"/>
    </row>
    <row r="3304" spans="4:4">
      <c r="D3304" s="158"/>
    </row>
    <row r="3305" spans="4:4">
      <c r="D3305" s="158"/>
    </row>
    <row r="3306" spans="4:4">
      <c r="D3306" s="158"/>
    </row>
    <row r="3307" spans="4:4">
      <c r="D3307" s="158"/>
    </row>
    <row r="3308" spans="4:4">
      <c r="D3308" s="158"/>
    </row>
    <row r="3309" spans="4:4">
      <c r="D3309" s="158"/>
    </row>
    <row r="3310" spans="4:4">
      <c r="D3310" s="158"/>
    </row>
    <row r="3311" spans="4:4">
      <c r="D3311" s="158"/>
    </row>
    <row r="3312" spans="4:4">
      <c r="D3312" s="158"/>
    </row>
    <row r="3313" spans="4:4">
      <c r="D3313" s="158"/>
    </row>
    <row r="3314" spans="4:4">
      <c r="D3314" s="158"/>
    </row>
    <row r="3315" spans="4:4">
      <c r="D3315" s="158"/>
    </row>
    <row r="3316" spans="4:4">
      <c r="D3316" s="158"/>
    </row>
    <row r="3317" spans="4:4">
      <c r="D3317" s="158"/>
    </row>
    <row r="3318" spans="4:4">
      <c r="D3318" s="158"/>
    </row>
    <row r="3319" spans="4:4">
      <c r="D3319" s="158"/>
    </row>
    <row r="3320" spans="4:4">
      <c r="D3320" s="158"/>
    </row>
    <row r="3321" spans="4:4">
      <c r="D3321" s="158"/>
    </row>
    <row r="3322" spans="4:4">
      <c r="D3322" s="158"/>
    </row>
    <row r="3323" spans="4:4">
      <c r="D3323" s="158"/>
    </row>
    <row r="3324" spans="4:4">
      <c r="D3324" s="158"/>
    </row>
    <row r="3325" spans="4:4">
      <c r="D3325" s="158"/>
    </row>
    <row r="3326" spans="4:4">
      <c r="D3326" s="158"/>
    </row>
    <row r="3327" spans="4:4">
      <c r="D3327" s="158"/>
    </row>
    <row r="3328" spans="4:4">
      <c r="D3328" s="158"/>
    </row>
    <row r="3329" spans="4:4">
      <c r="D3329" s="158"/>
    </row>
    <row r="3330" spans="4:4">
      <c r="D3330" s="158"/>
    </row>
    <row r="3331" spans="4:4">
      <c r="D3331" s="158"/>
    </row>
    <row r="3332" spans="4:4">
      <c r="D3332" s="158"/>
    </row>
    <row r="3333" spans="4:4">
      <c r="D3333" s="158"/>
    </row>
    <row r="3334" spans="4:4">
      <c r="D3334" s="158"/>
    </row>
    <row r="3335" spans="4:4">
      <c r="D3335" s="158"/>
    </row>
    <row r="3336" spans="4:4">
      <c r="D3336" s="158"/>
    </row>
    <row r="3337" spans="4:4">
      <c r="D3337" s="158"/>
    </row>
    <row r="3338" spans="4:4">
      <c r="D3338" s="158"/>
    </row>
    <row r="3339" spans="4:4">
      <c r="D3339" s="158"/>
    </row>
    <row r="3340" spans="4:4">
      <c r="D3340" s="158"/>
    </row>
    <row r="3341" spans="4:4">
      <c r="D3341" s="158"/>
    </row>
    <row r="3342" spans="4:4">
      <c r="D3342" s="158"/>
    </row>
    <row r="3343" spans="4:4">
      <c r="D3343" s="158"/>
    </row>
    <row r="3344" spans="4:4">
      <c r="D3344" s="158"/>
    </row>
    <row r="3345" spans="4:4">
      <c r="D3345" s="158"/>
    </row>
    <row r="3346" spans="4:4">
      <c r="D3346" s="158"/>
    </row>
    <row r="3347" spans="4:4">
      <c r="D3347" s="158"/>
    </row>
    <row r="3348" spans="4:4">
      <c r="D3348" s="158"/>
    </row>
    <row r="3349" spans="4:4">
      <c r="D3349" s="158"/>
    </row>
    <row r="3350" spans="4:4">
      <c r="D3350" s="158"/>
    </row>
    <row r="3351" spans="4:4">
      <c r="D3351" s="158"/>
    </row>
    <row r="3352" spans="4:4">
      <c r="D3352" s="158"/>
    </row>
    <row r="3353" spans="4:4">
      <c r="D3353" s="158"/>
    </row>
    <row r="3354" spans="4:4">
      <c r="D3354" s="158"/>
    </row>
    <row r="3355" spans="4:4">
      <c r="D3355" s="158"/>
    </row>
    <row r="3356" spans="4:4">
      <c r="D3356" s="158"/>
    </row>
    <row r="3357" spans="4:4">
      <c r="D3357" s="158"/>
    </row>
    <row r="3358" spans="4:4">
      <c r="D3358" s="158"/>
    </row>
    <row r="3359" spans="4:4">
      <c r="D3359" s="158"/>
    </row>
    <row r="3360" spans="4:4">
      <c r="D3360" s="158"/>
    </row>
    <row r="3361" spans="4:4">
      <c r="D3361" s="158"/>
    </row>
    <row r="3362" spans="4:4">
      <c r="D3362" s="158"/>
    </row>
    <row r="3363" spans="4:4">
      <c r="D3363" s="158"/>
    </row>
    <row r="3364" spans="4:4">
      <c r="D3364" s="158"/>
    </row>
    <row r="3365" spans="4:4">
      <c r="D3365" s="158"/>
    </row>
    <row r="3366" spans="4:4">
      <c r="D3366" s="158"/>
    </row>
    <row r="3367" spans="4:4">
      <c r="D3367" s="158"/>
    </row>
    <row r="3368" spans="4:4">
      <c r="D3368" s="158"/>
    </row>
    <row r="3369" spans="4:4">
      <c r="D3369" s="158"/>
    </row>
    <row r="3370" spans="4:4">
      <c r="D3370" s="158"/>
    </row>
    <row r="3371" spans="4:4">
      <c r="D3371" s="158"/>
    </row>
    <row r="3372" spans="4:4">
      <c r="D3372" s="158"/>
    </row>
    <row r="3373" spans="4:4">
      <c r="D3373" s="158"/>
    </row>
    <row r="3374" spans="4:4">
      <c r="D3374" s="158"/>
    </row>
    <row r="3375" spans="4:4">
      <c r="D3375" s="158"/>
    </row>
    <row r="3376" spans="4:4">
      <c r="D3376" s="158"/>
    </row>
    <row r="3377" spans="4:4">
      <c r="D3377" s="158"/>
    </row>
    <row r="3378" spans="4:4">
      <c r="D3378" s="158"/>
    </row>
    <row r="3379" spans="4:4">
      <c r="D3379" s="158"/>
    </row>
    <row r="3380" spans="4:4">
      <c r="D3380" s="158"/>
    </row>
    <row r="3381" spans="4:4">
      <c r="D3381" s="158"/>
    </row>
    <row r="3382" spans="4:4">
      <c r="D3382" s="158"/>
    </row>
    <row r="3383" spans="4:4">
      <c r="D3383" s="158"/>
    </row>
    <row r="3384" spans="4:4">
      <c r="D3384" s="158"/>
    </row>
    <row r="3385" spans="4:4">
      <c r="D3385" s="158"/>
    </row>
    <row r="3386" spans="4:4">
      <c r="D3386" s="158"/>
    </row>
    <row r="3387" spans="4:4">
      <c r="D3387" s="158"/>
    </row>
    <row r="3388" spans="4:4">
      <c r="D3388" s="158"/>
    </row>
    <row r="3389" spans="4:4">
      <c r="D3389" s="158"/>
    </row>
    <row r="3390" spans="4:4">
      <c r="D3390" s="158"/>
    </row>
    <row r="3391" spans="4:4">
      <c r="D3391" s="158"/>
    </row>
    <row r="3392" spans="4:4">
      <c r="D3392" s="158"/>
    </row>
    <row r="3393" spans="4:4">
      <c r="D3393" s="158"/>
    </row>
    <row r="3394" spans="4:4">
      <c r="D3394" s="158"/>
    </row>
    <row r="3395" spans="4:4">
      <c r="D3395" s="158"/>
    </row>
    <row r="3396" spans="4:4">
      <c r="D3396" s="158"/>
    </row>
    <row r="3397" spans="4:4">
      <c r="D3397" s="158"/>
    </row>
    <row r="3398" spans="4:4">
      <c r="D3398" s="158"/>
    </row>
    <row r="3399" spans="4:4">
      <c r="D3399" s="158"/>
    </row>
    <row r="3400" spans="4:4">
      <c r="D3400" s="158"/>
    </row>
    <row r="3401" spans="4:4">
      <c r="D3401" s="158"/>
    </row>
    <row r="3402" spans="4:4">
      <c r="D3402" s="158"/>
    </row>
    <row r="3403" spans="4:4">
      <c r="D3403" s="158"/>
    </row>
    <row r="3404" spans="4:4">
      <c r="D3404" s="158"/>
    </row>
    <row r="3405" spans="4:4">
      <c r="D3405" s="158"/>
    </row>
    <row r="3406" spans="4:4">
      <c r="D3406" s="158"/>
    </row>
    <row r="3407" spans="4:4">
      <c r="D3407" s="158"/>
    </row>
    <row r="3408" spans="4:4">
      <c r="D3408" s="158"/>
    </row>
    <row r="3409" spans="4:4">
      <c r="D3409" s="158"/>
    </row>
    <row r="3410" spans="4:4">
      <c r="D3410" s="158"/>
    </row>
    <row r="3411" spans="4:4">
      <c r="D3411" s="158"/>
    </row>
    <row r="3412" spans="4:4">
      <c r="D3412" s="158"/>
    </row>
    <row r="3413" spans="4:4">
      <c r="D3413" s="158"/>
    </row>
    <row r="3414" spans="4:4">
      <c r="D3414" s="158"/>
    </row>
    <row r="3415" spans="4:4">
      <c r="D3415" s="158"/>
    </row>
    <row r="3416" spans="4:4">
      <c r="D3416" s="158"/>
    </row>
    <row r="3417" spans="4:4">
      <c r="D3417" s="158"/>
    </row>
    <row r="3418" spans="4:4">
      <c r="D3418" s="158"/>
    </row>
    <row r="3419" spans="4:4">
      <c r="D3419" s="158"/>
    </row>
    <row r="3420" spans="4:4">
      <c r="D3420" s="158"/>
    </row>
    <row r="3421" spans="4:4">
      <c r="D3421" s="158"/>
    </row>
    <row r="3422" spans="4:4">
      <c r="D3422" s="158"/>
    </row>
    <row r="3423" spans="4:4">
      <c r="D3423" s="158"/>
    </row>
    <row r="3424" spans="4:4">
      <c r="D3424" s="158"/>
    </row>
    <row r="3425" spans="4:4">
      <c r="D3425" s="158"/>
    </row>
    <row r="3426" spans="4:4">
      <c r="D3426" s="158"/>
    </row>
    <row r="3427" spans="4:4">
      <c r="D3427" s="158"/>
    </row>
    <row r="3428" spans="4:4">
      <c r="D3428" s="158"/>
    </row>
    <row r="3429" spans="4:4">
      <c r="D3429" s="158"/>
    </row>
    <row r="3430" spans="4:4">
      <c r="D3430" s="158"/>
    </row>
    <row r="3431" spans="4:4">
      <c r="D3431" s="158"/>
    </row>
    <row r="3432" spans="4:4">
      <c r="D3432" s="158"/>
    </row>
    <row r="3433" spans="4:4">
      <c r="D3433" s="158"/>
    </row>
    <row r="3434" spans="4:4">
      <c r="D3434" s="158"/>
    </row>
    <row r="3435" spans="4:4">
      <c r="D3435" s="158"/>
    </row>
    <row r="3436" spans="4:4">
      <c r="D3436" s="158"/>
    </row>
    <row r="3437" spans="4:4">
      <c r="D3437" s="158"/>
    </row>
    <row r="3438" spans="4:4">
      <c r="D3438" s="158"/>
    </row>
    <row r="3439" spans="4:4">
      <c r="D3439" s="158"/>
    </row>
    <row r="3440" spans="4:4">
      <c r="D3440" s="158"/>
    </row>
    <row r="3441" spans="4:4">
      <c r="D3441" s="158"/>
    </row>
    <row r="3442" spans="4:4">
      <c r="D3442" s="158"/>
    </row>
    <row r="3443" spans="4:4">
      <c r="D3443" s="158"/>
    </row>
    <row r="3444" spans="4:4">
      <c r="D3444" s="158"/>
    </row>
    <row r="3445" spans="4:4">
      <c r="D3445" s="158"/>
    </row>
    <row r="3446" spans="4:4">
      <c r="D3446" s="158"/>
    </row>
    <row r="3447" spans="4:4">
      <c r="D3447" s="158"/>
    </row>
    <row r="3448" spans="4:4">
      <c r="D3448" s="158"/>
    </row>
    <row r="3449" spans="4:4">
      <c r="D3449" s="158"/>
    </row>
    <row r="3450" spans="4:4">
      <c r="D3450" s="158"/>
    </row>
    <row r="3451" spans="4:4">
      <c r="D3451" s="158"/>
    </row>
    <row r="3452" spans="4:4">
      <c r="D3452" s="158"/>
    </row>
    <row r="3453" spans="4:4">
      <c r="D3453" s="158"/>
    </row>
    <row r="3454" spans="4:4">
      <c r="D3454" s="158"/>
    </row>
    <row r="3455" spans="4:4">
      <c r="D3455" s="158"/>
    </row>
    <row r="3456" spans="4:4">
      <c r="D3456" s="158"/>
    </row>
    <row r="3457" spans="4:4">
      <c r="D3457" s="158"/>
    </row>
    <row r="3458" spans="4:4">
      <c r="D3458" s="158"/>
    </row>
    <row r="3459" spans="4:4">
      <c r="D3459" s="158"/>
    </row>
    <row r="3460" spans="4:4">
      <c r="D3460" s="158"/>
    </row>
    <row r="3461" spans="4:4">
      <c r="D3461" s="158"/>
    </row>
    <row r="3462" spans="4:4">
      <c r="D3462" s="158"/>
    </row>
    <row r="3463" spans="4:4">
      <c r="D3463" s="158"/>
    </row>
    <row r="3464" spans="4:4">
      <c r="D3464" s="158"/>
    </row>
    <row r="3465" spans="4:4">
      <c r="D3465" s="158"/>
    </row>
    <row r="3466" spans="4:4">
      <c r="D3466" s="158"/>
    </row>
    <row r="3467" spans="4:4">
      <c r="D3467" s="158"/>
    </row>
    <row r="3468" spans="4:4">
      <c r="D3468" s="158"/>
    </row>
    <row r="3469" spans="4:4">
      <c r="D3469" s="158"/>
    </row>
    <row r="3470" spans="4:4">
      <c r="D3470" s="158"/>
    </row>
    <row r="3471" spans="4:4">
      <c r="D3471" s="158"/>
    </row>
    <row r="3472" spans="4:4">
      <c r="D3472" s="158"/>
    </row>
    <row r="3473" spans="4:4">
      <c r="D3473" s="158"/>
    </row>
    <row r="3474" spans="4:4">
      <c r="D3474" s="158"/>
    </row>
    <row r="3475" spans="4:4">
      <c r="D3475" s="158"/>
    </row>
    <row r="3476" spans="4:4">
      <c r="D3476" s="158"/>
    </row>
    <row r="3477" spans="4:4">
      <c r="D3477" s="158"/>
    </row>
    <row r="3478" spans="4:4">
      <c r="D3478" s="158"/>
    </row>
    <row r="3479" spans="4:4">
      <c r="D3479" s="158"/>
    </row>
    <row r="3480" spans="4:4">
      <c r="D3480" s="158"/>
    </row>
    <row r="3481" spans="4:4">
      <c r="D3481" s="158"/>
    </row>
    <row r="3482" spans="4:4">
      <c r="D3482" s="158"/>
    </row>
    <row r="3483" spans="4:4">
      <c r="D3483" s="158"/>
    </row>
    <row r="3484" spans="4:4">
      <c r="D3484" s="158"/>
    </row>
    <row r="3485" spans="4:4">
      <c r="D3485" s="158"/>
    </row>
    <row r="3486" spans="4:4">
      <c r="D3486" s="158"/>
    </row>
    <row r="3487" spans="4:4">
      <c r="D3487" s="158"/>
    </row>
    <row r="3488" spans="4:4">
      <c r="D3488" s="158"/>
    </row>
    <row r="3489" spans="4:4">
      <c r="D3489" s="158"/>
    </row>
    <row r="3490" spans="4:4">
      <c r="D3490" s="158"/>
    </row>
    <row r="3491" spans="4:4">
      <c r="D3491" s="158"/>
    </row>
    <row r="3492" spans="4:4">
      <c r="D3492" s="158"/>
    </row>
    <row r="3493" spans="4:4">
      <c r="D3493" s="158"/>
    </row>
    <row r="3494" spans="4:4">
      <c r="D3494" s="158"/>
    </row>
    <row r="3495" spans="4:4">
      <c r="D3495" s="158"/>
    </row>
    <row r="3496" spans="4:4">
      <c r="D3496" s="158"/>
    </row>
    <row r="3497" spans="4:4">
      <c r="D3497" s="158"/>
    </row>
    <row r="3498" spans="4:4">
      <c r="D3498" s="158"/>
    </row>
    <row r="3499" spans="4:4">
      <c r="D3499" s="158"/>
    </row>
    <row r="3500" spans="4:4">
      <c r="D3500" s="158"/>
    </row>
    <row r="3501" spans="4:4">
      <c r="D3501" s="158"/>
    </row>
    <row r="3502" spans="4:4">
      <c r="D3502" s="158"/>
    </row>
    <row r="3503" spans="4:4">
      <c r="D3503" s="158"/>
    </row>
    <row r="3504" spans="4:4">
      <c r="D3504" s="158"/>
    </row>
    <row r="3505" spans="4:4">
      <c r="D3505" s="158"/>
    </row>
    <row r="3506" spans="4:4">
      <c r="D3506" s="158"/>
    </row>
    <row r="3507" spans="4:4">
      <c r="D3507" s="158"/>
    </row>
    <row r="3508" spans="4:4">
      <c r="D3508" s="158"/>
    </row>
    <row r="3509" spans="4:4">
      <c r="D3509" s="158"/>
    </row>
    <row r="3510" spans="4:4">
      <c r="D3510" s="158"/>
    </row>
    <row r="3511" spans="4:4">
      <c r="D3511" s="158"/>
    </row>
    <row r="3512" spans="4:4">
      <c r="D3512" s="158"/>
    </row>
    <row r="3513" spans="4:4">
      <c r="D3513" s="158"/>
    </row>
    <row r="3514" spans="4:4">
      <c r="D3514" s="158"/>
    </row>
    <row r="3515" spans="4:4">
      <c r="D3515" s="158"/>
    </row>
    <row r="3516" spans="4:4">
      <c r="D3516" s="158"/>
    </row>
    <row r="3517" spans="4:4">
      <c r="D3517" s="158"/>
    </row>
    <row r="3518" spans="4:4">
      <c r="D3518" s="158"/>
    </row>
    <row r="3519" spans="4:4">
      <c r="D3519" s="158"/>
    </row>
    <row r="3520" spans="4:4">
      <c r="D3520" s="158"/>
    </row>
    <row r="3521" spans="4:4">
      <c r="D3521" s="158"/>
    </row>
    <row r="3522" spans="4:4">
      <c r="D3522" s="158"/>
    </row>
    <row r="3523" spans="4:4">
      <c r="D3523" s="158"/>
    </row>
    <row r="3524" spans="4:4">
      <c r="D3524" s="158"/>
    </row>
    <row r="3525" spans="4:4">
      <c r="D3525" s="158"/>
    </row>
    <row r="3526" spans="4:4">
      <c r="D3526" s="158"/>
    </row>
    <row r="3527" spans="4:4">
      <c r="D3527" s="158"/>
    </row>
    <row r="3528" spans="4:4">
      <c r="D3528" s="158"/>
    </row>
    <row r="3529" spans="4:4">
      <c r="D3529" s="158"/>
    </row>
    <row r="3530" spans="4:4">
      <c r="D3530" s="158"/>
    </row>
    <row r="3531" spans="4:4">
      <c r="D3531" s="158"/>
    </row>
    <row r="3532" spans="4:4">
      <c r="D3532" s="158"/>
    </row>
    <row r="3533" spans="4:4">
      <c r="D3533" s="158"/>
    </row>
    <row r="3534" spans="4:4">
      <c r="D3534" s="158"/>
    </row>
    <row r="3535" spans="4:4">
      <c r="D3535" s="158"/>
    </row>
    <row r="3536" spans="4:4">
      <c r="D3536" s="158"/>
    </row>
    <row r="3537" spans="4:4">
      <c r="D3537" s="158"/>
    </row>
    <row r="3538" spans="4:4">
      <c r="D3538" s="158"/>
    </row>
    <row r="3539" spans="4:4">
      <c r="D3539" s="158"/>
    </row>
    <row r="3540" spans="4:4">
      <c r="D3540" s="158"/>
    </row>
    <row r="3541" spans="4:4">
      <c r="D3541" s="158"/>
    </row>
    <row r="3542" spans="4:4">
      <c r="D3542" s="158"/>
    </row>
    <row r="3543" spans="4:4">
      <c r="D3543" s="158"/>
    </row>
    <row r="3544" spans="4:4">
      <c r="D3544" s="158"/>
    </row>
    <row r="3545" spans="4:4">
      <c r="D3545" s="158"/>
    </row>
    <row r="3546" spans="4:4">
      <c r="D3546" s="158"/>
    </row>
    <row r="3547" spans="4:4">
      <c r="D3547" s="158"/>
    </row>
    <row r="3548" spans="4:4">
      <c r="D3548" s="158"/>
    </row>
    <row r="3549" spans="4:4">
      <c r="D3549" s="158"/>
    </row>
    <row r="3550" spans="4:4">
      <c r="D3550" s="158"/>
    </row>
    <row r="3551" spans="4:4">
      <c r="D3551" s="158"/>
    </row>
    <row r="3552" spans="4:4">
      <c r="D3552" s="158"/>
    </row>
    <row r="3553" spans="4:4">
      <c r="D3553" s="158"/>
    </row>
    <row r="3554" spans="4:4">
      <c r="D3554" s="158"/>
    </row>
    <row r="3555" spans="4:4">
      <c r="D3555" s="158"/>
    </row>
    <row r="3556" spans="4:4">
      <c r="D3556" s="158"/>
    </row>
    <row r="3557" spans="4:4">
      <c r="D3557" s="158"/>
    </row>
    <row r="3558" spans="4:4">
      <c r="D3558" s="158"/>
    </row>
    <row r="3559" spans="4:4">
      <c r="D3559" s="158"/>
    </row>
    <row r="3560" spans="4:4">
      <c r="D3560" s="158"/>
    </row>
    <row r="3561" spans="4:4">
      <c r="D3561" s="158"/>
    </row>
    <row r="3562" spans="4:4">
      <c r="D3562" s="158"/>
    </row>
    <row r="3563" spans="4:4">
      <c r="D3563" s="158"/>
    </row>
    <row r="3564" spans="4:4">
      <c r="D3564" s="158"/>
    </row>
    <row r="3565" spans="4:4">
      <c r="D3565" s="158"/>
    </row>
    <row r="3566" spans="4:4">
      <c r="D3566" s="158"/>
    </row>
    <row r="3567" spans="4:4">
      <c r="D3567" s="158"/>
    </row>
    <row r="3568" spans="4:4">
      <c r="D3568" s="158"/>
    </row>
    <row r="3569" spans="4:4">
      <c r="D3569" s="158"/>
    </row>
    <row r="3570" spans="4:4">
      <c r="D3570" s="158"/>
    </row>
    <row r="3571" spans="4:4">
      <c r="D3571" s="158"/>
    </row>
    <row r="3572" spans="4:4">
      <c r="D3572" s="158"/>
    </row>
    <row r="3573" spans="4:4">
      <c r="D3573" s="158"/>
    </row>
    <row r="3574" spans="4:4">
      <c r="D3574" s="158"/>
    </row>
    <row r="3575" spans="4:4">
      <c r="D3575" s="158"/>
    </row>
    <row r="3576" spans="4:4">
      <c r="D3576" s="158"/>
    </row>
    <row r="3577" spans="4:4">
      <c r="D3577" s="158"/>
    </row>
    <row r="3578" spans="4:4">
      <c r="D3578" s="158"/>
    </row>
    <row r="3579" spans="4:4">
      <c r="D3579" s="158"/>
    </row>
    <row r="3580" spans="4:4">
      <c r="D3580" s="158"/>
    </row>
    <row r="3581" spans="4:4">
      <c r="D3581" s="158"/>
    </row>
    <row r="3582" spans="4:4">
      <c r="D3582" s="158"/>
    </row>
    <row r="3583" spans="4:4">
      <c r="D3583" s="158"/>
    </row>
    <row r="3584" spans="4:4">
      <c r="D3584" s="158"/>
    </row>
    <row r="3585" spans="4:4">
      <c r="D3585" s="158"/>
    </row>
    <row r="3586" spans="4:4">
      <c r="D3586" s="158"/>
    </row>
    <row r="3587" spans="4:4">
      <c r="D3587" s="158"/>
    </row>
    <row r="3588" spans="4:4">
      <c r="D3588" s="158"/>
    </row>
    <row r="3589" spans="4:4">
      <c r="D3589" s="158"/>
    </row>
    <row r="3590" spans="4:4">
      <c r="D3590" s="158"/>
    </row>
    <row r="3591" spans="4:4">
      <c r="D3591" s="158"/>
    </row>
    <row r="3592" spans="4:4">
      <c r="D3592" s="158"/>
    </row>
    <row r="3593" spans="4:4">
      <c r="D3593" s="158"/>
    </row>
    <row r="3594" spans="4:4">
      <c r="D3594" s="158"/>
    </row>
    <row r="3595" spans="4:4">
      <c r="D3595" s="158"/>
    </row>
    <row r="3596" spans="4:4">
      <c r="D3596" s="158"/>
    </row>
    <row r="3597" spans="4:4">
      <c r="D3597" s="158"/>
    </row>
    <row r="3598" spans="4:4">
      <c r="D3598" s="158"/>
    </row>
    <row r="3599" spans="4:4">
      <c r="D3599" s="158"/>
    </row>
    <row r="3600" spans="4:4">
      <c r="D3600" s="158"/>
    </row>
    <row r="3601" spans="4:4">
      <c r="D3601" s="158"/>
    </row>
    <row r="3602" spans="4:4">
      <c r="D3602" s="158"/>
    </row>
    <row r="3603" spans="4:4">
      <c r="D3603" s="158"/>
    </row>
    <row r="3604" spans="4:4">
      <c r="D3604" s="158"/>
    </row>
    <row r="3605" spans="4:4">
      <c r="D3605" s="158"/>
    </row>
    <row r="3606" spans="4:4">
      <c r="D3606" s="158"/>
    </row>
    <row r="3607" spans="4:4">
      <c r="D3607" s="158"/>
    </row>
    <row r="3608" spans="4:4">
      <c r="D3608" s="158"/>
    </row>
    <row r="3609" spans="4:4">
      <c r="D3609" s="158"/>
    </row>
    <row r="3610" spans="4:4">
      <c r="D3610" s="158"/>
    </row>
    <row r="3611" spans="4:4">
      <c r="D3611" s="158"/>
    </row>
    <row r="3612" spans="4:4">
      <c r="D3612" s="158"/>
    </row>
    <row r="3613" spans="4:4">
      <c r="D3613" s="158"/>
    </row>
    <row r="3614" spans="4:4">
      <c r="D3614" s="158"/>
    </row>
    <row r="3615" spans="4:4">
      <c r="D3615" s="158"/>
    </row>
    <row r="3616" spans="4:4">
      <c r="D3616" s="158"/>
    </row>
    <row r="3617" spans="4:4">
      <c r="D3617" s="158"/>
    </row>
    <row r="3618" spans="4:4">
      <c r="D3618" s="158"/>
    </row>
    <row r="3619" spans="4:4">
      <c r="D3619" s="158"/>
    </row>
    <row r="3620" spans="4:4">
      <c r="D3620" s="158"/>
    </row>
    <row r="3621" spans="4:4">
      <c r="D3621" s="158"/>
    </row>
    <row r="3622" spans="4:4">
      <c r="D3622" s="158"/>
    </row>
    <row r="3623" spans="4:4">
      <c r="D3623" s="158"/>
    </row>
    <row r="3624" spans="4:4">
      <c r="D3624" s="158"/>
    </row>
    <row r="3625" spans="4:4">
      <c r="D3625" s="158"/>
    </row>
    <row r="3626" spans="4:4">
      <c r="D3626" s="158"/>
    </row>
    <row r="3627" spans="4:4">
      <c r="D3627" s="158"/>
    </row>
    <row r="3628" spans="4:4">
      <c r="D3628" s="158"/>
    </row>
    <row r="3629" spans="4:4">
      <c r="D3629" s="158"/>
    </row>
    <row r="3630" spans="4:4">
      <c r="D3630" s="158"/>
    </row>
    <row r="3631" spans="4:4">
      <c r="D3631" s="158"/>
    </row>
    <row r="3632" spans="4:4">
      <c r="D3632" s="158"/>
    </row>
    <row r="3633" spans="4:4">
      <c r="D3633" s="158"/>
    </row>
    <row r="3634" spans="4:4">
      <c r="D3634" s="158"/>
    </row>
    <row r="3635" spans="4:4">
      <c r="D3635" s="158"/>
    </row>
    <row r="3636" spans="4:4">
      <c r="D3636" s="158"/>
    </row>
    <row r="3637" spans="4:4">
      <c r="D3637" s="158"/>
    </row>
    <row r="3638" spans="4:4">
      <c r="D3638" s="158"/>
    </row>
    <row r="3639" spans="4:4">
      <c r="D3639" s="158"/>
    </row>
    <row r="3640" spans="4:4">
      <c r="D3640" s="158"/>
    </row>
    <row r="3641" spans="4:4">
      <c r="D3641" s="158"/>
    </row>
    <row r="3642" spans="4:4">
      <c r="D3642" s="158"/>
    </row>
    <row r="3643" spans="4:4">
      <c r="D3643" s="158"/>
    </row>
    <row r="3644" spans="4:4">
      <c r="D3644" s="158"/>
    </row>
    <row r="3645" spans="4:4">
      <c r="D3645" s="158"/>
    </row>
    <row r="3646" spans="4:4">
      <c r="D3646" s="158"/>
    </row>
    <row r="3647" spans="4:4">
      <c r="D3647" s="158"/>
    </row>
    <row r="3648" spans="4:4">
      <c r="D3648" s="158"/>
    </row>
    <row r="3649" spans="4:4">
      <c r="D3649" s="158"/>
    </row>
    <row r="3650" spans="4:4">
      <c r="D3650" s="158"/>
    </row>
    <row r="3651" spans="4:4">
      <c r="D3651" s="158"/>
    </row>
    <row r="3652" spans="4:4">
      <c r="D3652" s="158"/>
    </row>
    <row r="3653" spans="4:4">
      <c r="D3653" s="158"/>
    </row>
    <row r="3654" spans="4:4">
      <c r="D3654" s="158"/>
    </row>
    <row r="3655" spans="4:4">
      <c r="D3655" s="158"/>
    </row>
    <row r="3656" spans="4:4">
      <c r="D3656" s="158"/>
    </row>
    <row r="3657" spans="4:4">
      <c r="D3657" s="158"/>
    </row>
    <row r="3658" spans="4:4">
      <c r="D3658" s="158"/>
    </row>
    <row r="3659" spans="4:4">
      <c r="D3659" s="158"/>
    </row>
    <row r="3660" spans="4:4">
      <c r="D3660" s="158"/>
    </row>
    <row r="3661" spans="4:4">
      <c r="D3661" s="158"/>
    </row>
    <row r="3662" spans="4:4">
      <c r="D3662" s="158"/>
    </row>
    <row r="3663" spans="4:4">
      <c r="D3663" s="158"/>
    </row>
    <row r="3664" spans="4:4">
      <c r="D3664" s="158"/>
    </row>
    <row r="3665" spans="4:4">
      <c r="D3665" s="158"/>
    </row>
    <row r="3666" spans="4:4">
      <c r="D3666" s="158"/>
    </row>
    <row r="3667" spans="4:4">
      <c r="D3667" s="158"/>
    </row>
    <row r="3668" spans="4:4">
      <c r="D3668" s="158"/>
    </row>
    <row r="3669" spans="4:4">
      <c r="D3669" s="158"/>
    </row>
    <row r="3670" spans="4:4">
      <c r="D3670" s="158"/>
    </row>
    <row r="3671" spans="4:4">
      <c r="D3671" s="158"/>
    </row>
    <row r="3672" spans="4:4">
      <c r="D3672" s="158"/>
    </row>
    <row r="3673" spans="4:4">
      <c r="D3673" s="158"/>
    </row>
    <row r="3674" spans="4:4">
      <c r="D3674" s="158"/>
    </row>
    <row r="3675" spans="4:4">
      <c r="D3675" s="158"/>
    </row>
    <row r="3676" spans="4:4">
      <c r="D3676" s="158"/>
    </row>
    <row r="3677" spans="4:4">
      <c r="D3677" s="158"/>
    </row>
    <row r="3678" spans="4:4">
      <c r="D3678" s="158"/>
    </row>
    <row r="3679" spans="4:4">
      <c r="D3679" s="158"/>
    </row>
    <row r="3680" spans="4:4">
      <c r="D3680" s="158"/>
    </row>
    <row r="3681" spans="4:4">
      <c r="D3681" s="158"/>
    </row>
    <row r="3682" spans="4:4">
      <c r="D3682" s="158"/>
    </row>
    <row r="3683" spans="4:4">
      <c r="D3683" s="158"/>
    </row>
    <row r="3684" spans="4:4">
      <c r="D3684" s="158"/>
    </row>
    <row r="3685" spans="4:4">
      <c r="D3685" s="158"/>
    </row>
    <row r="3686" spans="4:4">
      <c r="D3686" s="158"/>
    </row>
    <row r="3687" spans="4:4">
      <c r="D3687" s="158"/>
    </row>
    <row r="3688" spans="4:4">
      <c r="D3688" s="158"/>
    </row>
    <row r="3689" spans="4:4">
      <c r="D3689" s="158"/>
    </row>
    <row r="3690" spans="4:4">
      <c r="D3690" s="158"/>
    </row>
    <row r="3691" spans="4:4">
      <c r="D3691" s="158"/>
    </row>
    <row r="3692" spans="4:4">
      <c r="D3692" s="158"/>
    </row>
    <row r="3693" spans="4:4">
      <c r="D3693" s="158"/>
    </row>
    <row r="3694" spans="4:4">
      <c r="D3694" s="158"/>
    </row>
    <row r="3695" spans="4:4">
      <c r="D3695" s="158"/>
    </row>
    <row r="3696" spans="4:4">
      <c r="D3696" s="158"/>
    </row>
    <row r="3697" spans="4:4">
      <c r="D3697" s="158"/>
    </row>
    <row r="3698" spans="4:4">
      <c r="D3698" s="158"/>
    </row>
    <row r="3699" spans="4:4">
      <c r="D3699" s="158"/>
    </row>
    <row r="3700" spans="4:4">
      <c r="D3700" s="158"/>
    </row>
    <row r="3701" spans="4:4">
      <c r="D3701" s="158"/>
    </row>
    <row r="3702" spans="4:4">
      <c r="D3702" s="158"/>
    </row>
    <row r="3703" spans="4:4">
      <c r="D3703" s="158"/>
    </row>
    <row r="3704" spans="4:4">
      <c r="D3704" s="158"/>
    </row>
    <row r="3705" spans="4:4">
      <c r="D3705" s="158"/>
    </row>
    <row r="3706" spans="4:4">
      <c r="D3706" s="158"/>
    </row>
    <row r="3707" spans="4:4">
      <c r="D3707" s="158"/>
    </row>
    <row r="3708" spans="4:4">
      <c r="D3708" s="158"/>
    </row>
    <row r="3709" spans="4:4">
      <c r="D3709" s="158"/>
    </row>
    <row r="3710" spans="4:4">
      <c r="D3710" s="158"/>
    </row>
    <row r="3711" spans="4:4">
      <c r="D3711" s="158"/>
    </row>
    <row r="3712" spans="4:4">
      <c r="D3712" s="158"/>
    </row>
    <row r="3713" spans="4:4">
      <c r="D3713" s="158"/>
    </row>
    <row r="3714" spans="4:4">
      <c r="D3714" s="158"/>
    </row>
    <row r="3715" spans="4:4">
      <c r="D3715" s="158"/>
    </row>
    <row r="3716" spans="4:4">
      <c r="D3716" s="158"/>
    </row>
    <row r="3717" spans="4:4">
      <c r="D3717" s="158"/>
    </row>
    <row r="3718" spans="4:4">
      <c r="D3718" s="158"/>
    </row>
    <row r="3719" spans="4:4">
      <c r="D3719" s="158"/>
    </row>
    <row r="3720" spans="4:4">
      <c r="D3720" s="158"/>
    </row>
    <row r="3721" spans="4:4">
      <c r="D3721" s="158"/>
    </row>
    <row r="3722" spans="4:4">
      <c r="D3722" s="158"/>
    </row>
    <row r="3723" spans="4:4">
      <c r="D3723" s="158"/>
    </row>
    <row r="3724" spans="4:4">
      <c r="D3724" s="158"/>
    </row>
    <row r="3725" spans="4:4">
      <c r="D3725" s="158"/>
    </row>
    <row r="3726" spans="4:4">
      <c r="D3726" s="158"/>
    </row>
    <row r="3727" spans="4:4">
      <c r="D3727" s="158"/>
    </row>
    <row r="3728" spans="4:4">
      <c r="D3728" s="158"/>
    </row>
    <row r="3729" spans="4:4">
      <c r="D3729" s="158"/>
    </row>
    <row r="3730" spans="4:4">
      <c r="D3730" s="158"/>
    </row>
    <row r="3731" spans="4:4">
      <c r="D3731" s="158"/>
    </row>
    <row r="3732" spans="4:4">
      <c r="D3732" s="158"/>
    </row>
    <row r="3733" spans="4:4">
      <c r="D3733" s="158"/>
    </row>
    <row r="3734" spans="4:4">
      <c r="D3734" s="158"/>
    </row>
    <row r="3735" spans="4:4">
      <c r="D3735" s="158"/>
    </row>
    <row r="3736" spans="4:4">
      <c r="D3736" s="158"/>
    </row>
    <row r="3737" spans="4:4">
      <c r="D3737" s="158"/>
    </row>
    <row r="3738" spans="4:4">
      <c r="D3738" s="158"/>
    </row>
    <row r="3739" spans="4:4">
      <c r="D3739" s="158"/>
    </row>
    <row r="3740" spans="4:4">
      <c r="D3740" s="158"/>
    </row>
    <row r="3741" spans="4:4">
      <c r="D3741" s="158"/>
    </row>
    <row r="3742" spans="4:4">
      <c r="D3742" s="158"/>
    </row>
    <row r="3743" spans="4:4">
      <c r="D3743" s="158"/>
    </row>
    <row r="3744" spans="4:4">
      <c r="D3744" s="158"/>
    </row>
    <row r="3745" spans="4:4">
      <c r="D3745" s="158"/>
    </row>
    <row r="3746" spans="4:4">
      <c r="D3746" s="158"/>
    </row>
    <row r="3747" spans="4:4">
      <c r="D3747" s="158"/>
    </row>
    <row r="3748" spans="4:4">
      <c r="D3748" s="158"/>
    </row>
    <row r="3749" spans="4:4">
      <c r="D3749" s="158"/>
    </row>
    <row r="3750" spans="4:4">
      <c r="D3750" s="158"/>
    </row>
    <row r="3751" spans="4:4">
      <c r="D3751" s="158"/>
    </row>
    <row r="3752" spans="4:4">
      <c r="D3752" s="158"/>
    </row>
    <row r="3753" spans="4:4">
      <c r="D3753" s="158"/>
    </row>
    <row r="3754" spans="4:4">
      <c r="D3754" s="158"/>
    </row>
    <row r="3755" spans="4:4">
      <c r="D3755" s="158"/>
    </row>
    <row r="3756" spans="4:4">
      <c r="D3756" s="158"/>
    </row>
    <row r="3757" spans="4:4">
      <c r="D3757" s="158"/>
    </row>
    <row r="3758" spans="4:4">
      <c r="D3758" s="158"/>
    </row>
    <row r="3759" spans="4:4">
      <c r="D3759" s="158"/>
    </row>
    <row r="3760" spans="4:4">
      <c r="D3760" s="158"/>
    </row>
    <row r="3761" spans="4:4">
      <c r="D3761" s="158"/>
    </row>
    <row r="3762" spans="4:4">
      <c r="D3762" s="158"/>
    </row>
    <row r="3763" spans="4:4">
      <c r="D3763" s="158"/>
    </row>
    <row r="3764" spans="4:4">
      <c r="D3764" s="158"/>
    </row>
    <row r="3765" spans="4:4">
      <c r="D3765" s="158"/>
    </row>
    <row r="3766" spans="4:4">
      <c r="D3766" s="158"/>
    </row>
    <row r="3767" spans="4:4">
      <c r="D3767" s="158"/>
    </row>
    <row r="3768" spans="4:4">
      <c r="D3768" s="158"/>
    </row>
    <row r="3769" spans="4:4">
      <c r="D3769" s="158"/>
    </row>
    <row r="3770" spans="4:4">
      <c r="D3770" s="158"/>
    </row>
    <row r="3771" spans="4:4">
      <c r="D3771" s="158"/>
    </row>
    <row r="3772" spans="4:4">
      <c r="D3772" s="158"/>
    </row>
    <row r="3773" spans="4:4">
      <c r="D3773" s="158"/>
    </row>
    <row r="3774" spans="4:4">
      <c r="D3774" s="158"/>
    </row>
    <row r="3775" spans="4:4">
      <c r="D3775" s="158"/>
    </row>
    <row r="3776" spans="4:4">
      <c r="D3776" s="158"/>
    </row>
    <row r="3777" spans="4:4">
      <c r="D3777" s="158"/>
    </row>
    <row r="3778" spans="4:4">
      <c r="D3778" s="158"/>
    </row>
    <row r="3779" spans="4:4">
      <c r="D3779" s="158"/>
    </row>
    <row r="3780" spans="4:4">
      <c r="D3780" s="158"/>
    </row>
    <row r="3781" spans="4:4">
      <c r="D3781" s="158"/>
    </row>
    <row r="3782" spans="4:4">
      <c r="D3782" s="158"/>
    </row>
    <row r="3783" spans="4:4">
      <c r="D3783" s="158"/>
    </row>
    <row r="3784" spans="4:4">
      <c r="D3784" s="158"/>
    </row>
    <row r="3785" spans="4:4">
      <c r="D3785" s="158"/>
    </row>
    <row r="3786" spans="4:4">
      <c r="D3786" s="158"/>
    </row>
    <row r="3787" spans="4:4">
      <c r="D3787" s="158"/>
    </row>
    <row r="3788" spans="4:4">
      <c r="D3788" s="158"/>
    </row>
    <row r="3789" spans="4:4">
      <c r="D3789" s="158"/>
    </row>
    <row r="3790" spans="4:4">
      <c r="D3790" s="158"/>
    </row>
    <row r="3791" spans="4:4">
      <c r="D3791" s="158"/>
    </row>
    <row r="3792" spans="4:4">
      <c r="D3792" s="158"/>
    </row>
    <row r="3793" spans="4:4">
      <c r="D3793" s="158"/>
    </row>
    <row r="3794" spans="4:4">
      <c r="D3794" s="158"/>
    </row>
    <row r="3795" spans="4:4">
      <c r="D3795" s="158"/>
    </row>
    <row r="3796" spans="4:4">
      <c r="D3796" s="158"/>
    </row>
    <row r="3797" spans="4:4">
      <c r="D3797" s="158"/>
    </row>
    <row r="3798" spans="4:4">
      <c r="D3798" s="158"/>
    </row>
    <row r="3799" spans="4:4">
      <c r="D3799" s="158"/>
    </row>
    <row r="3800" spans="4:4">
      <c r="D3800" s="158"/>
    </row>
    <row r="3801" spans="4:4">
      <c r="D3801" s="158"/>
    </row>
    <row r="3802" spans="4:4">
      <c r="D3802" s="158"/>
    </row>
    <row r="3803" spans="4:4">
      <c r="D3803" s="158"/>
    </row>
    <row r="3804" spans="4:4">
      <c r="D3804" s="158"/>
    </row>
    <row r="3805" spans="4:4">
      <c r="D3805" s="158"/>
    </row>
    <row r="3806" spans="4:4">
      <c r="D3806" s="158"/>
    </row>
    <row r="3807" spans="4:4">
      <c r="D3807" s="158"/>
    </row>
    <row r="3808" spans="4:4">
      <c r="D3808" s="158"/>
    </row>
    <row r="3809" spans="4:4">
      <c r="D3809" s="158"/>
    </row>
    <row r="3810" spans="4:4">
      <c r="D3810" s="158"/>
    </row>
    <row r="3811" spans="4:4">
      <c r="D3811" s="158"/>
    </row>
    <row r="3812" spans="4:4">
      <c r="D3812" s="158"/>
    </row>
    <row r="3813" spans="4:4">
      <c r="D3813" s="158"/>
    </row>
    <row r="3814" spans="4:4">
      <c r="D3814" s="158"/>
    </row>
    <row r="3815" spans="4:4">
      <c r="D3815" s="158"/>
    </row>
    <row r="3816" spans="4:4">
      <c r="D3816" s="158"/>
    </row>
    <row r="3817" spans="4:4">
      <c r="D3817" s="158"/>
    </row>
    <row r="3818" spans="4:4">
      <c r="D3818" s="158"/>
    </row>
    <row r="3819" spans="4:4">
      <c r="D3819" s="158"/>
    </row>
    <row r="3820" spans="4:4">
      <c r="D3820" s="158"/>
    </row>
    <row r="3821" spans="4:4">
      <c r="D3821" s="158"/>
    </row>
    <row r="3822" spans="4:4">
      <c r="D3822" s="158"/>
    </row>
    <row r="3823" spans="4:4">
      <c r="D3823" s="158"/>
    </row>
    <row r="3824" spans="4:4">
      <c r="D3824" s="158"/>
    </row>
    <row r="3825" spans="4:4">
      <c r="D3825" s="158"/>
    </row>
    <row r="3826" spans="4:4">
      <c r="D3826" s="158"/>
    </row>
    <row r="3827" spans="4:4">
      <c r="D3827" s="158"/>
    </row>
    <row r="3828" spans="4:4">
      <c r="D3828" s="158"/>
    </row>
    <row r="3829" spans="4:4">
      <c r="D3829" s="158"/>
    </row>
    <row r="3830" spans="4:4">
      <c r="D3830" s="158"/>
    </row>
    <row r="3831" spans="4:4">
      <c r="D3831" s="158"/>
    </row>
    <row r="3832" spans="4:4">
      <c r="D3832" s="158"/>
    </row>
    <row r="3833" spans="4:4">
      <c r="D3833" s="158"/>
    </row>
    <row r="3834" spans="4:4">
      <c r="D3834" s="158"/>
    </row>
    <row r="3835" spans="4:4">
      <c r="D3835" s="158"/>
    </row>
    <row r="3836" spans="4:4">
      <c r="D3836" s="158"/>
    </row>
    <row r="3837" spans="4:4">
      <c r="D3837" s="158"/>
    </row>
    <row r="3838" spans="4:4">
      <c r="D3838" s="158"/>
    </row>
    <row r="3839" spans="4:4">
      <c r="D3839" s="158"/>
    </row>
    <row r="3840" spans="4:4">
      <c r="D3840" s="158"/>
    </row>
    <row r="3841" spans="4:4">
      <c r="D3841" s="158"/>
    </row>
    <row r="3842" spans="4:4">
      <c r="D3842" s="158"/>
    </row>
    <row r="3843" spans="4:4">
      <c r="D3843" s="158"/>
    </row>
    <row r="3844" spans="4:4">
      <c r="D3844" s="158"/>
    </row>
    <row r="3845" spans="4:4">
      <c r="D3845" s="158"/>
    </row>
    <row r="3846" spans="4:4">
      <c r="D3846" s="158"/>
    </row>
    <row r="3847" spans="4:4">
      <c r="D3847" s="158"/>
    </row>
    <row r="3848" spans="4:4">
      <c r="D3848" s="158"/>
    </row>
    <row r="3849" spans="4:4">
      <c r="D3849" s="158"/>
    </row>
    <row r="3850" spans="4:4">
      <c r="D3850" s="158"/>
    </row>
    <row r="3851" spans="4:4">
      <c r="D3851" s="158"/>
    </row>
    <row r="3852" spans="4:4">
      <c r="D3852" s="158"/>
    </row>
    <row r="3853" spans="4:4">
      <c r="D3853" s="158"/>
    </row>
    <row r="3854" spans="4:4">
      <c r="D3854" s="158"/>
    </row>
    <row r="3855" spans="4:4">
      <c r="D3855" s="158"/>
    </row>
    <row r="3856" spans="4:4">
      <c r="D3856" s="158"/>
    </row>
    <row r="3857" spans="4:4">
      <c r="D3857" s="158"/>
    </row>
    <row r="3858" spans="4:4">
      <c r="D3858" s="158"/>
    </row>
    <row r="3859" spans="4:4">
      <c r="D3859" s="158"/>
    </row>
    <row r="3860" spans="4:4">
      <c r="D3860" s="158"/>
    </row>
    <row r="3861" spans="4:4">
      <c r="D3861" s="158"/>
    </row>
    <row r="3862" spans="4:4">
      <c r="D3862" s="158"/>
    </row>
    <row r="3863" spans="4:4">
      <c r="D3863" s="158"/>
    </row>
    <row r="3864" spans="4:4">
      <c r="D3864" s="158"/>
    </row>
    <row r="3865" spans="4:4">
      <c r="D3865" s="158"/>
    </row>
    <row r="3866" spans="4:4">
      <c r="D3866" s="158"/>
    </row>
    <row r="3867" spans="4:4">
      <c r="D3867" s="158"/>
    </row>
    <row r="3868" spans="4:4">
      <c r="D3868" s="158"/>
    </row>
    <row r="3869" spans="4:4">
      <c r="D3869" s="158"/>
    </row>
    <row r="3870" spans="4:4">
      <c r="D3870" s="158"/>
    </row>
    <row r="3871" spans="4:4">
      <c r="D3871" s="158"/>
    </row>
    <row r="3872" spans="4:4">
      <c r="D3872" s="158"/>
    </row>
    <row r="3873" spans="4:4">
      <c r="D3873" s="158"/>
    </row>
    <row r="3874" spans="4:4">
      <c r="D3874" s="158"/>
    </row>
    <row r="3875" spans="4:4">
      <c r="D3875" s="158"/>
    </row>
    <row r="3876" spans="4:4">
      <c r="D3876" s="158"/>
    </row>
    <row r="3877" spans="4:4">
      <c r="D3877" s="158"/>
    </row>
    <row r="3878" spans="4:4">
      <c r="D3878" s="158"/>
    </row>
    <row r="3879" spans="4:4">
      <c r="D3879" s="158"/>
    </row>
    <row r="3880" spans="4:4">
      <c r="D3880" s="158"/>
    </row>
    <row r="3881" spans="4:4">
      <c r="D3881" s="158"/>
    </row>
    <row r="3882" spans="4:4">
      <c r="D3882" s="158"/>
    </row>
    <row r="3883" spans="4:4">
      <c r="D3883" s="158"/>
    </row>
    <row r="3884" spans="4:4">
      <c r="D3884" s="158"/>
    </row>
    <row r="3885" spans="4:4">
      <c r="D3885" s="158"/>
    </row>
    <row r="3886" spans="4:4">
      <c r="D3886" s="158"/>
    </row>
    <row r="3887" spans="4:4">
      <c r="D3887" s="158"/>
    </row>
    <row r="3888" spans="4:4">
      <c r="D3888" s="158"/>
    </row>
    <row r="3889" spans="4:4">
      <c r="D3889" s="158"/>
    </row>
    <row r="3890" spans="4:4">
      <c r="D3890" s="158"/>
    </row>
    <row r="3891" spans="4:4">
      <c r="D3891" s="158"/>
    </row>
    <row r="3892" spans="4:4">
      <c r="D3892" s="158"/>
    </row>
    <row r="3893" spans="4:4">
      <c r="D3893" s="158"/>
    </row>
    <row r="3894" spans="4:4">
      <c r="D3894" s="158"/>
    </row>
    <row r="3895" spans="4:4">
      <c r="D3895" s="158"/>
    </row>
    <row r="3896" spans="4:4">
      <c r="D3896" s="158"/>
    </row>
    <row r="3897" spans="4:4">
      <c r="D3897" s="158"/>
    </row>
    <row r="3898" spans="4:4">
      <c r="D3898" s="158"/>
    </row>
    <row r="3899" spans="4:4">
      <c r="D3899" s="158"/>
    </row>
    <row r="3900" spans="4:4">
      <c r="D3900" s="158"/>
    </row>
    <row r="3901" spans="4:4">
      <c r="D3901" s="158"/>
    </row>
    <row r="3902" spans="4:4">
      <c r="D3902" s="158"/>
    </row>
    <row r="3903" spans="4:4">
      <c r="D3903" s="158"/>
    </row>
    <row r="3904" spans="4:4">
      <c r="D3904" s="158"/>
    </row>
    <row r="3905" spans="4:4">
      <c r="D3905" s="158"/>
    </row>
    <row r="3906" spans="4:4">
      <c r="D3906" s="158"/>
    </row>
    <row r="3907" spans="4:4">
      <c r="D3907" s="158"/>
    </row>
    <row r="3908" spans="4:4">
      <c r="D3908" s="158"/>
    </row>
    <row r="3909" spans="4:4">
      <c r="D3909" s="158"/>
    </row>
    <row r="3910" spans="4:4">
      <c r="D3910" s="158"/>
    </row>
    <row r="3911" spans="4:4">
      <c r="D3911" s="158"/>
    </row>
    <row r="3912" spans="4:4">
      <c r="D3912" s="158"/>
    </row>
    <row r="3913" spans="4:4">
      <c r="D3913" s="158"/>
    </row>
    <row r="3914" spans="4:4">
      <c r="D3914" s="158"/>
    </row>
    <row r="3915" spans="4:4">
      <c r="D3915" s="158"/>
    </row>
    <row r="3916" spans="4:4">
      <c r="D3916" s="158"/>
    </row>
    <row r="3917" spans="4:4">
      <c r="D3917" s="158"/>
    </row>
    <row r="3918" spans="4:4">
      <c r="D3918" s="158"/>
    </row>
    <row r="3919" spans="4:4">
      <c r="D3919" s="158"/>
    </row>
    <row r="3920" spans="4:4">
      <c r="D3920" s="158"/>
    </row>
    <row r="3921" spans="4:4">
      <c r="D3921" s="158"/>
    </row>
    <row r="3922" spans="4:4">
      <c r="D3922" s="158"/>
    </row>
    <row r="3923" spans="4:4">
      <c r="D3923" s="158"/>
    </row>
    <row r="3924" spans="4:4">
      <c r="D3924" s="158"/>
    </row>
    <row r="3925" spans="4:4">
      <c r="D3925" s="158"/>
    </row>
    <row r="3926" spans="4:4">
      <c r="D3926" s="158"/>
    </row>
    <row r="3927" spans="4:4">
      <c r="D3927" s="158"/>
    </row>
    <row r="3928" spans="4:4">
      <c r="D3928" s="158"/>
    </row>
    <row r="3929" spans="4:4">
      <c r="D3929" s="158"/>
    </row>
    <row r="3930" spans="4:4">
      <c r="D3930" s="158"/>
    </row>
    <row r="3931" spans="4:4">
      <c r="D3931" s="158"/>
    </row>
    <row r="3932" spans="4:4">
      <c r="D3932" s="158"/>
    </row>
    <row r="3933" spans="4:4">
      <c r="D3933" s="158"/>
    </row>
    <row r="3934" spans="4:4">
      <c r="D3934" s="158"/>
    </row>
    <row r="3935" spans="4:4">
      <c r="D3935" s="158"/>
    </row>
    <row r="3936" spans="4:4">
      <c r="D3936" s="158"/>
    </row>
    <row r="3937" spans="4:4">
      <c r="D3937" s="158"/>
    </row>
    <row r="3938" spans="4:4">
      <c r="D3938" s="158"/>
    </row>
    <row r="3939" spans="4:4">
      <c r="D3939" s="158"/>
    </row>
    <row r="3940" spans="4:4">
      <c r="D3940" s="158"/>
    </row>
    <row r="3941" spans="4:4">
      <c r="D3941" s="158"/>
    </row>
    <row r="3942" spans="4:4">
      <c r="D3942" s="158"/>
    </row>
    <row r="3943" spans="4:4">
      <c r="D3943" s="158"/>
    </row>
    <row r="3944" spans="4:4">
      <c r="D3944" s="158"/>
    </row>
    <row r="3945" spans="4:4">
      <c r="D3945" s="158"/>
    </row>
    <row r="3946" spans="4:4">
      <c r="D3946" s="158"/>
    </row>
    <row r="3947" spans="4:4">
      <c r="D3947" s="158"/>
    </row>
    <row r="3948" spans="4:4">
      <c r="D3948" s="158"/>
    </row>
    <row r="3949" spans="4:4">
      <c r="D3949" s="158"/>
    </row>
    <row r="3950" spans="4:4">
      <c r="D3950" s="158"/>
    </row>
    <row r="3951" spans="4:4">
      <c r="D3951" s="158"/>
    </row>
    <row r="3952" spans="4:4">
      <c r="D3952" s="158"/>
    </row>
    <row r="3953" spans="4:4">
      <c r="D3953" s="158"/>
    </row>
    <row r="3954" spans="4:4">
      <c r="D3954" s="158"/>
    </row>
    <row r="3955" spans="4:4">
      <c r="D3955" s="158"/>
    </row>
    <row r="3956" spans="4:4">
      <c r="D3956" s="158"/>
    </row>
    <row r="3957" spans="4:4">
      <c r="D3957" s="158"/>
    </row>
    <row r="3958" spans="4:4">
      <c r="D3958" s="158"/>
    </row>
    <row r="3959" spans="4:4">
      <c r="D3959" s="158"/>
    </row>
    <row r="3960" spans="4:4">
      <c r="D3960" s="158"/>
    </row>
    <row r="3961" spans="4:4">
      <c r="D3961" s="158"/>
    </row>
    <row r="3962" spans="4:4">
      <c r="D3962" s="158"/>
    </row>
    <row r="3963" spans="4:4">
      <c r="D3963" s="158"/>
    </row>
    <row r="3964" spans="4:4">
      <c r="D3964" s="158"/>
    </row>
    <row r="3965" spans="4:4">
      <c r="D3965" s="158"/>
    </row>
    <row r="3966" spans="4:4">
      <c r="D3966" s="158"/>
    </row>
    <row r="3967" spans="4:4">
      <c r="D3967" s="158"/>
    </row>
    <row r="3968" spans="4:4">
      <c r="D3968" s="158"/>
    </row>
    <row r="3969" spans="4:4">
      <c r="D3969" s="158"/>
    </row>
    <row r="3970" spans="4:4">
      <c r="D3970" s="158"/>
    </row>
    <row r="3971" spans="4:4">
      <c r="D3971" s="158"/>
    </row>
    <row r="3972" spans="4:4">
      <c r="D3972" s="158"/>
    </row>
    <row r="3973" spans="4:4">
      <c r="D3973" s="158"/>
    </row>
    <row r="3974" spans="4:4">
      <c r="D3974" s="158"/>
    </row>
    <row r="3975" spans="4:4">
      <c r="D3975" s="158"/>
    </row>
    <row r="3976" spans="4:4">
      <c r="D3976" s="158"/>
    </row>
    <row r="3977" spans="4:4">
      <c r="D3977" s="158"/>
    </row>
    <row r="3978" spans="4:4">
      <c r="D3978" s="158"/>
    </row>
    <row r="3979" spans="4:4">
      <c r="D3979" s="158"/>
    </row>
    <row r="3980" spans="4:4">
      <c r="D3980" s="158"/>
    </row>
    <row r="3981" spans="4:4">
      <c r="D3981" s="158"/>
    </row>
    <row r="3982" spans="4:4">
      <c r="D3982" s="158"/>
    </row>
    <row r="3983" spans="4:4">
      <c r="D3983" s="158"/>
    </row>
    <row r="3984" spans="4:4">
      <c r="D3984" s="158"/>
    </row>
    <row r="3985" spans="4:4">
      <c r="D3985" s="158"/>
    </row>
    <row r="3986" spans="4:4">
      <c r="D3986" s="158"/>
    </row>
    <row r="3987" spans="4:4">
      <c r="D3987" s="158"/>
    </row>
    <row r="3988" spans="4:4">
      <c r="D3988" s="158"/>
    </row>
    <row r="3989" spans="4:4">
      <c r="D3989" s="158"/>
    </row>
    <row r="3990" spans="4:4">
      <c r="D3990" s="158"/>
    </row>
    <row r="3991" spans="4:4">
      <c r="D3991" s="158"/>
    </row>
    <row r="3992" spans="4:4">
      <c r="D3992" s="158"/>
    </row>
    <row r="3993" spans="4:4">
      <c r="D3993" s="158"/>
    </row>
    <row r="3994" spans="4:4">
      <c r="D3994" s="158"/>
    </row>
    <row r="3995" spans="4:4">
      <c r="D3995" s="158"/>
    </row>
    <row r="3996" spans="4:4">
      <c r="D3996" s="158"/>
    </row>
    <row r="3997" spans="4:4">
      <c r="D3997" s="158"/>
    </row>
    <row r="3998" spans="4:4">
      <c r="D3998" s="158"/>
    </row>
    <row r="3999" spans="4:4">
      <c r="D3999" s="158"/>
    </row>
    <row r="4000" spans="4:4">
      <c r="D4000" s="158"/>
    </row>
    <row r="4001" spans="4:4">
      <c r="D4001" s="158"/>
    </row>
    <row r="4002" spans="4:4">
      <c r="D4002" s="158"/>
    </row>
    <row r="4003" spans="4:4">
      <c r="D4003" s="158"/>
    </row>
    <row r="4004" spans="4:4">
      <c r="D4004" s="158"/>
    </row>
    <row r="4005" spans="4:4">
      <c r="D4005" s="158"/>
    </row>
    <row r="4006" spans="4:4">
      <c r="D4006" s="158"/>
    </row>
    <row r="4007" spans="4:4">
      <c r="D4007" s="158"/>
    </row>
    <row r="4008" spans="4:4">
      <c r="D4008" s="158"/>
    </row>
    <row r="4009" spans="4:4">
      <c r="D4009" s="158"/>
    </row>
    <row r="4010" spans="4:4">
      <c r="D4010" s="158"/>
    </row>
    <row r="4011" spans="4:4">
      <c r="D4011" s="158"/>
    </row>
    <row r="4012" spans="4:4">
      <c r="D4012" s="158"/>
    </row>
    <row r="4013" spans="4:4">
      <c r="D4013" s="158"/>
    </row>
    <row r="4014" spans="4:4">
      <c r="D4014" s="158"/>
    </row>
    <row r="4015" spans="4:4">
      <c r="D4015" s="158"/>
    </row>
    <row r="4016" spans="4:4">
      <c r="D4016" s="158"/>
    </row>
    <row r="4017" spans="4:4">
      <c r="D4017" s="158"/>
    </row>
    <row r="4018" spans="4:4">
      <c r="D4018" s="158"/>
    </row>
    <row r="4019" spans="4:4">
      <c r="D4019" s="158"/>
    </row>
    <row r="4020" spans="4:4">
      <c r="D4020" s="158"/>
    </row>
    <row r="4021" spans="4:4">
      <c r="D4021" s="158"/>
    </row>
    <row r="4022" spans="4:4">
      <c r="D4022" s="158"/>
    </row>
    <row r="4023" spans="4:4">
      <c r="D4023" s="158"/>
    </row>
    <row r="4024" spans="4:4">
      <c r="D4024" s="158"/>
    </row>
    <row r="4025" spans="4:4">
      <c r="D4025" s="158"/>
    </row>
    <row r="4026" spans="4:4">
      <c r="D4026" s="158"/>
    </row>
    <row r="4027" spans="4:4">
      <c r="D4027" s="158"/>
    </row>
    <row r="4028" spans="4:4">
      <c r="D4028" s="158"/>
    </row>
    <row r="4029" spans="4:4">
      <c r="D4029" s="158"/>
    </row>
    <row r="4030" spans="4:4">
      <c r="D4030" s="158"/>
    </row>
    <row r="4031" spans="4:4">
      <c r="D4031" s="158"/>
    </row>
    <row r="4032" spans="4:4">
      <c r="D4032" s="158"/>
    </row>
    <row r="4033" spans="4:4">
      <c r="D4033" s="158"/>
    </row>
    <row r="4034" spans="4:4">
      <c r="D4034" s="158"/>
    </row>
    <row r="4035" spans="4:4">
      <c r="D4035" s="158"/>
    </row>
    <row r="4036" spans="4:4">
      <c r="D4036" s="158"/>
    </row>
    <row r="4037" spans="4:4">
      <c r="D4037" s="158"/>
    </row>
    <row r="4038" spans="4:4">
      <c r="D4038" s="158"/>
    </row>
    <row r="4039" spans="4:4">
      <c r="D4039" s="158"/>
    </row>
    <row r="4040" spans="4:4">
      <c r="D4040" s="158"/>
    </row>
    <row r="4041" spans="4:4">
      <c r="D4041" s="158"/>
    </row>
    <row r="4042" spans="4:4">
      <c r="D4042" s="158"/>
    </row>
    <row r="4043" spans="4:4">
      <c r="D4043" s="158"/>
    </row>
    <row r="4044" spans="4:4">
      <c r="D4044" s="158"/>
    </row>
    <row r="4045" spans="4:4">
      <c r="D4045" s="158"/>
    </row>
    <row r="4046" spans="4:4">
      <c r="D4046" s="158"/>
    </row>
    <row r="4047" spans="4:4">
      <c r="D4047" s="158"/>
    </row>
    <row r="4048" spans="4:4">
      <c r="D4048" s="158"/>
    </row>
    <row r="4049" spans="4:4">
      <c r="D4049" s="158"/>
    </row>
    <row r="4050" spans="4:4">
      <c r="D4050" s="158"/>
    </row>
    <row r="4051" spans="4:4">
      <c r="D4051" s="158"/>
    </row>
    <row r="4052" spans="4:4">
      <c r="D4052" s="158"/>
    </row>
    <row r="4053" spans="4:4">
      <c r="D4053" s="158"/>
    </row>
    <row r="4054" spans="4:4">
      <c r="D4054" s="158"/>
    </row>
    <row r="4055" spans="4:4">
      <c r="D4055" s="158"/>
    </row>
    <row r="4056" spans="4:4">
      <c r="D4056" s="158"/>
    </row>
    <row r="4057" spans="4:4">
      <c r="D4057" s="158"/>
    </row>
    <row r="4058" spans="4:4">
      <c r="D4058" s="158"/>
    </row>
    <row r="4059" spans="4:4">
      <c r="D4059" s="158"/>
    </row>
    <row r="4060" spans="4:4">
      <c r="D4060" s="158"/>
    </row>
    <row r="4061" spans="4:4">
      <c r="D4061" s="158"/>
    </row>
    <row r="4062" spans="4:4">
      <c r="D4062" s="158"/>
    </row>
    <row r="4063" spans="4:4">
      <c r="D4063" s="158"/>
    </row>
    <row r="4064" spans="4:4">
      <c r="D4064" s="158"/>
    </row>
    <row r="4065" spans="4:4">
      <c r="D4065" s="158"/>
    </row>
    <row r="4066" spans="4:4">
      <c r="D4066" s="158"/>
    </row>
    <row r="4067" spans="4:4">
      <c r="D4067" s="158"/>
    </row>
    <row r="4068" spans="4:4">
      <c r="D4068" s="158"/>
    </row>
    <row r="4069" spans="4:4">
      <c r="D4069" s="158"/>
    </row>
    <row r="4070" spans="4:4">
      <c r="D4070" s="158"/>
    </row>
    <row r="4071" spans="4:4">
      <c r="D4071" s="158"/>
    </row>
    <row r="4072" spans="4:4">
      <c r="D4072" s="158"/>
    </row>
    <row r="4073" spans="4:4">
      <c r="D4073" s="158"/>
    </row>
    <row r="4074" spans="4:4">
      <c r="D4074" s="158"/>
    </row>
    <row r="4075" spans="4:4">
      <c r="D4075" s="158"/>
    </row>
    <row r="4076" spans="4:4">
      <c r="D4076" s="158"/>
    </row>
    <row r="4077" spans="4:4">
      <c r="D4077" s="158"/>
    </row>
    <row r="4078" spans="4:4">
      <c r="D4078" s="158"/>
    </row>
    <row r="4079" spans="4:4">
      <c r="D4079" s="158"/>
    </row>
    <row r="4080" spans="4:4">
      <c r="D4080" s="158"/>
    </row>
    <row r="4081" spans="4:4">
      <c r="D4081" s="158"/>
    </row>
    <row r="4082" spans="4:4">
      <c r="D4082" s="158"/>
    </row>
    <row r="4083" spans="4:4">
      <c r="D4083" s="158"/>
    </row>
    <row r="4084" spans="4:4">
      <c r="D4084" s="158"/>
    </row>
    <row r="4085" spans="4:4">
      <c r="D4085" s="158"/>
    </row>
    <row r="4086" spans="4:4">
      <c r="D4086" s="158"/>
    </row>
    <row r="4087" spans="4:4">
      <c r="D4087" s="158"/>
    </row>
    <row r="4088" spans="4:4">
      <c r="D4088" s="158"/>
    </row>
    <row r="4089" spans="4:4">
      <c r="D4089" s="158"/>
    </row>
    <row r="4090" spans="4:4">
      <c r="D4090" s="158"/>
    </row>
    <row r="4091" spans="4:4">
      <c r="D4091" s="158"/>
    </row>
    <row r="4092" spans="4:4">
      <c r="D4092" s="158"/>
    </row>
    <row r="4093" spans="4:4">
      <c r="D4093" s="158"/>
    </row>
    <row r="4094" spans="4:4">
      <c r="D4094" s="158"/>
    </row>
    <row r="4095" spans="4:4">
      <c r="D4095" s="158"/>
    </row>
    <row r="4096" spans="4:4">
      <c r="D4096" s="158"/>
    </row>
    <row r="4097" spans="4:4">
      <c r="D4097" s="158"/>
    </row>
    <row r="4098" spans="4:4">
      <c r="D4098" s="158"/>
    </row>
    <row r="4099" spans="4:4">
      <c r="D4099" s="158"/>
    </row>
    <row r="4100" spans="4:4">
      <c r="D4100" s="158"/>
    </row>
    <row r="4101" spans="4:4">
      <c r="D4101" s="158"/>
    </row>
    <row r="4102" spans="4:4">
      <c r="D4102" s="158"/>
    </row>
    <row r="4103" spans="4:4">
      <c r="D4103" s="158"/>
    </row>
    <row r="4104" spans="4:4">
      <c r="D4104" s="158"/>
    </row>
    <row r="4105" spans="4:4">
      <c r="D4105" s="158"/>
    </row>
    <row r="4106" spans="4:4">
      <c r="D4106" s="158"/>
    </row>
    <row r="4107" spans="4:4">
      <c r="D4107" s="158"/>
    </row>
    <row r="4108" spans="4:4">
      <c r="D4108" s="158"/>
    </row>
    <row r="4109" spans="4:4">
      <c r="D4109" s="158"/>
    </row>
    <row r="4110" spans="4:4">
      <c r="D4110" s="158"/>
    </row>
    <row r="4111" spans="4:4">
      <c r="D4111" s="158"/>
    </row>
    <row r="4112" spans="4:4">
      <c r="D4112" s="158"/>
    </row>
    <row r="4113" spans="4:4">
      <c r="D4113" s="158"/>
    </row>
    <row r="4114" spans="4:4">
      <c r="D4114" s="158"/>
    </row>
    <row r="4115" spans="4:4">
      <c r="D4115" s="158"/>
    </row>
    <row r="4116" spans="4:4">
      <c r="D4116" s="158"/>
    </row>
    <row r="4117" spans="4:4">
      <c r="D4117" s="158"/>
    </row>
    <row r="4118" spans="4:4">
      <c r="D4118" s="158"/>
    </row>
    <row r="4119" spans="4:4">
      <c r="D4119" s="158"/>
    </row>
    <row r="4120" spans="4:4">
      <c r="D4120" s="158"/>
    </row>
    <row r="4121" spans="4:4">
      <c r="D4121" s="158"/>
    </row>
    <row r="4122" spans="4:4">
      <c r="D4122" s="158"/>
    </row>
    <row r="4123" spans="4:4">
      <c r="D4123" s="158"/>
    </row>
    <row r="4124" spans="4:4">
      <c r="D4124" s="158"/>
    </row>
    <row r="4125" spans="4:4">
      <c r="D4125" s="158"/>
    </row>
    <row r="4126" spans="4:4">
      <c r="D4126" s="158"/>
    </row>
    <row r="4127" spans="4:4">
      <c r="D4127" s="158"/>
    </row>
    <row r="4128" spans="4:4">
      <c r="D4128" s="158"/>
    </row>
    <row r="4129" spans="4:4">
      <c r="D4129" s="158"/>
    </row>
    <row r="4130" spans="4:4">
      <c r="D4130" s="158"/>
    </row>
    <row r="4131" spans="4:4">
      <c r="D4131" s="158"/>
    </row>
    <row r="4132" spans="4:4">
      <c r="D4132" s="158"/>
    </row>
    <row r="4133" spans="4:4">
      <c r="D4133" s="158"/>
    </row>
    <row r="4134" spans="4:4">
      <c r="D4134" s="158"/>
    </row>
    <row r="4135" spans="4:4">
      <c r="D4135" s="158"/>
    </row>
    <row r="4136" spans="4:4">
      <c r="D4136" s="158"/>
    </row>
    <row r="4137" spans="4:4">
      <c r="D4137" s="158"/>
    </row>
    <row r="4138" spans="4:4">
      <c r="D4138" s="158"/>
    </row>
    <row r="4139" spans="4:4">
      <c r="D4139" s="158"/>
    </row>
    <row r="4140" spans="4:4">
      <c r="D4140" s="158"/>
    </row>
    <row r="4141" spans="4:4">
      <c r="D4141" s="158"/>
    </row>
    <row r="4142" spans="4:4">
      <c r="D4142" s="158"/>
    </row>
    <row r="4143" spans="4:4">
      <c r="D4143" s="158"/>
    </row>
    <row r="4144" spans="4:4">
      <c r="D4144" s="158"/>
    </row>
    <row r="4145" spans="4:4">
      <c r="D4145" s="158"/>
    </row>
    <row r="4146" spans="4:4">
      <c r="D4146" s="158"/>
    </row>
    <row r="4147" spans="4:4">
      <c r="D4147" s="158"/>
    </row>
    <row r="4148" spans="4:4">
      <c r="D4148" s="158"/>
    </row>
    <row r="4149" spans="4:4">
      <c r="D4149" s="158"/>
    </row>
    <row r="4150" spans="4:4">
      <c r="D4150" s="158"/>
    </row>
    <row r="4151" spans="4:4">
      <c r="D4151" s="158"/>
    </row>
    <row r="4152" spans="4:4">
      <c r="D4152" s="158"/>
    </row>
    <row r="4153" spans="4:4">
      <c r="D4153" s="158"/>
    </row>
    <row r="4154" spans="4:4">
      <c r="D4154" s="158"/>
    </row>
    <row r="4155" spans="4:4">
      <c r="D4155" s="158"/>
    </row>
    <row r="4156" spans="4:4">
      <c r="D4156" s="158"/>
    </row>
    <row r="4157" spans="4:4">
      <c r="D4157" s="158"/>
    </row>
    <row r="4158" spans="4:4">
      <c r="D4158" s="158"/>
    </row>
    <row r="4159" spans="4:4">
      <c r="D4159" s="158"/>
    </row>
    <row r="4160" spans="4:4">
      <c r="D4160" s="158"/>
    </row>
    <row r="4161" spans="4:4">
      <c r="D4161" s="158"/>
    </row>
    <row r="4162" spans="4:4">
      <c r="D4162" s="158"/>
    </row>
    <row r="4163" spans="4:4">
      <c r="D4163" s="158"/>
    </row>
    <row r="4164" spans="4:4">
      <c r="D4164" s="158"/>
    </row>
    <row r="4165" spans="4:4">
      <c r="D4165" s="158"/>
    </row>
    <row r="4166" spans="4:4">
      <c r="D4166" s="158"/>
    </row>
    <row r="4167" spans="4:4">
      <c r="D4167" s="158"/>
    </row>
    <row r="4168" spans="4:4">
      <c r="D4168" s="158"/>
    </row>
    <row r="4169" spans="4:4">
      <c r="D4169" s="158"/>
    </row>
    <row r="4170" spans="4:4">
      <c r="D4170" s="158"/>
    </row>
    <row r="4171" spans="4:4">
      <c r="D4171" s="158"/>
    </row>
    <row r="4172" spans="4:4">
      <c r="D4172" s="158"/>
    </row>
    <row r="4173" spans="4:4">
      <c r="D4173" s="158"/>
    </row>
    <row r="4174" spans="4:4">
      <c r="D4174" s="158"/>
    </row>
    <row r="4175" spans="4:4">
      <c r="D4175" s="158"/>
    </row>
    <row r="4176" spans="4:4">
      <c r="D4176" s="158"/>
    </row>
    <row r="4177" spans="4:4">
      <c r="D4177" s="158"/>
    </row>
    <row r="4178" spans="4:4">
      <c r="D4178" s="158"/>
    </row>
    <row r="4179" spans="4:4">
      <c r="D4179" s="158"/>
    </row>
    <row r="4180" spans="4:4">
      <c r="D4180" s="158"/>
    </row>
    <row r="4181" spans="4:4">
      <c r="D4181" s="158"/>
    </row>
    <row r="4182" spans="4:4">
      <c r="D4182" s="158"/>
    </row>
    <row r="4183" spans="4:4">
      <c r="D4183" s="158"/>
    </row>
    <row r="4184" spans="4:4">
      <c r="D4184" s="158"/>
    </row>
    <row r="4185" spans="4:4">
      <c r="D4185" s="158"/>
    </row>
    <row r="4186" spans="4:4">
      <c r="D4186" s="158"/>
    </row>
    <row r="4187" spans="4:4">
      <c r="D4187" s="158"/>
    </row>
    <row r="4188" spans="4:4">
      <c r="D4188" s="158"/>
    </row>
    <row r="4189" spans="4:4">
      <c r="D4189" s="158"/>
    </row>
    <row r="4190" spans="4:4">
      <c r="D4190" s="158"/>
    </row>
    <row r="4191" spans="4:4">
      <c r="D4191" s="158"/>
    </row>
    <row r="4192" spans="4:4">
      <c r="D4192" s="158"/>
    </row>
    <row r="4193" spans="4:4">
      <c r="D4193" s="158"/>
    </row>
    <row r="4194" spans="4:4">
      <c r="D4194" s="158"/>
    </row>
    <row r="4195" spans="4:4">
      <c r="D4195" s="158"/>
    </row>
    <row r="4196" spans="4:4">
      <c r="D4196" s="158"/>
    </row>
    <row r="4197" spans="4:4">
      <c r="D4197" s="158"/>
    </row>
    <row r="4198" spans="4:4">
      <c r="D4198" s="158"/>
    </row>
    <row r="4199" spans="4:4">
      <c r="D4199" s="158"/>
    </row>
    <row r="4200" spans="4:4">
      <c r="D4200" s="158"/>
    </row>
    <row r="4201" spans="4:4">
      <c r="D4201" s="158"/>
    </row>
    <row r="4202" spans="4:4">
      <c r="D4202" s="158"/>
    </row>
    <row r="4203" spans="4:4">
      <c r="D4203" s="158"/>
    </row>
    <row r="4204" spans="4:4">
      <c r="D4204" s="158"/>
    </row>
    <row r="4205" spans="4:4">
      <c r="D4205" s="158"/>
    </row>
    <row r="4206" spans="4:4">
      <c r="D4206" s="158"/>
    </row>
    <row r="4207" spans="4:4">
      <c r="D4207" s="158"/>
    </row>
    <row r="4208" spans="4:4">
      <c r="D4208" s="158"/>
    </row>
    <row r="4209" spans="4:4">
      <c r="D4209" s="158"/>
    </row>
    <row r="4210" spans="4:4">
      <c r="D4210" s="158"/>
    </row>
    <row r="4211" spans="4:4">
      <c r="D4211" s="158"/>
    </row>
    <row r="4212" spans="4:4">
      <c r="D4212" s="158"/>
    </row>
    <row r="4213" spans="4:4">
      <c r="D4213" s="158"/>
    </row>
    <row r="4214" spans="4:4">
      <c r="D4214" s="158"/>
    </row>
    <row r="4215" spans="4:4">
      <c r="D4215" s="158"/>
    </row>
    <row r="4216" spans="4:4">
      <c r="D4216" s="158"/>
    </row>
    <row r="4217" spans="4:4">
      <c r="D4217" s="158"/>
    </row>
    <row r="4218" spans="4:4">
      <c r="D4218" s="158"/>
    </row>
    <row r="4219" spans="4:4">
      <c r="D4219" s="158"/>
    </row>
    <row r="4220" spans="4:4">
      <c r="D4220" s="158"/>
    </row>
    <row r="4221" spans="4:4">
      <c r="D4221" s="158"/>
    </row>
    <row r="4222" spans="4:4">
      <c r="D4222" s="158"/>
    </row>
    <row r="4223" spans="4:4">
      <c r="D4223" s="158"/>
    </row>
    <row r="4224" spans="4:4">
      <c r="D4224" s="158"/>
    </row>
    <row r="4225" spans="4:4">
      <c r="D4225" s="158"/>
    </row>
    <row r="4226" spans="4:4">
      <c r="D4226" s="158"/>
    </row>
    <row r="4227" spans="4:4">
      <c r="D4227" s="158"/>
    </row>
    <row r="4228" spans="4:4">
      <c r="D4228" s="158"/>
    </row>
    <row r="4229" spans="4:4">
      <c r="D4229" s="158"/>
    </row>
    <row r="4230" spans="4:4">
      <c r="D4230" s="158"/>
    </row>
    <row r="4231" spans="4:4">
      <c r="D4231" s="158"/>
    </row>
    <row r="4232" spans="4:4">
      <c r="D4232" s="158"/>
    </row>
    <row r="4233" spans="4:4">
      <c r="D4233" s="158"/>
    </row>
    <row r="4234" spans="4:4">
      <c r="D4234" s="158"/>
    </row>
    <row r="4235" spans="4:4">
      <c r="D4235" s="158"/>
    </row>
    <row r="4236" spans="4:4">
      <c r="D4236" s="158"/>
    </row>
    <row r="4237" spans="4:4">
      <c r="D4237" s="158"/>
    </row>
    <row r="4238" spans="4:4">
      <c r="D4238" s="158"/>
    </row>
    <row r="4239" spans="4:4">
      <c r="D4239" s="158"/>
    </row>
    <row r="4240" spans="4:4">
      <c r="D4240" s="158"/>
    </row>
    <row r="4241" spans="4:4">
      <c r="D4241" s="158"/>
    </row>
    <row r="4242" spans="4:4">
      <c r="D4242" s="158"/>
    </row>
    <row r="4243" spans="4:4">
      <c r="D4243" s="158"/>
    </row>
    <row r="4244" spans="4:4">
      <c r="D4244" s="158"/>
    </row>
    <row r="4245" spans="4:4">
      <c r="D4245" s="158"/>
    </row>
    <row r="4246" spans="4:4">
      <c r="D4246" s="158"/>
    </row>
    <row r="4247" spans="4:4">
      <c r="D4247" s="158"/>
    </row>
    <row r="4248" spans="4:4">
      <c r="D4248" s="158"/>
    </row>
    <row r="4249" spans="4:4">
      <c r="D4249" s="158"/>
    </row>
    <row r="4250" spans="4:4">
      <c r="D4250" s="158"/>
    </row>
    <row r="4251" spans="4:4">
      <c r="D4251" s="158"/>
    </row>
    <row r="4252" spans="4:4">
      <c r="D4252" s="158"/>
    </row>
    <row r="4253" spans="4:4">
      <c r="D4253" s="158"/>
    </row>
    <row r="4254" spans="4:4">
      <c r="D4254" s="158"/>
    </row>
    <row r="4255" spans="4:4">
      <c r="D4255" s="158"/>
    </row>
    <row r="4256" spans="4:4">
      <c r="D4256" s="158"/>
    </row>
    <row r="4257" spans="4:4">
      <c r="D4257" s="158"/>
    </row>
    <row r="4258" spans="4:4">
      <c r="D4258" s="158"/>
    </row>
    <row r="4259" spans="4:4">
      <c r="D4259" s="158"/>
    </row>
    <row r="4260" spans="4:4">
      <c r="D4260" s="158"/>
    </row>
    <row r="4261" spans="4:4">
      <c r="D4261" s="158"/>
    </row>
    <row r="4262" spans="4:4">
      <c r="D4262" s="158"/>
    </row>
    <row r="4263" spans="4:4">
      <c r="D4263" s="158"/>
    </row>
    <row r="4264" spans="4:4">
      <c r="D4264" s="158"/>
    </row>
    <row r="4265" spans="4:4">
      <c r="D4265" s="158"/>
    </row>
    <row r="4266" spans="4:4">
      <c r="D4266" s="158"/>
    </row>
    <row r="4267" spans="4:4">
      <c r="D4267" s="158"/>
    </row>
    <row r="4268" spans="4:4">
      <c r="D4268" s="158"/>
    </row>
    <row r="4269" spans="4:4">
      <c r="D4269" s="158"/>
    </row>
    <row r="4270" spans="4:4">
      <c r="D4270" s="158"/>
    </row>
    <row r="4271" spans="4:4">
      <c r="D4271" s="158"/>
    </row>
    <row r="4272" spans="4:4">
      <c r="D4272" s="158"/>
    </row>
    <row r="4273" spans="4:4">
      <c r="D4273" s="158"/>
    </row>
    <row r="4274" spans="4:4">
      <c r="D4274" s="158"/>
    </row>
    <row r="4275" spans="4:4">
      <c r="D4275" s="158"/>
    </row>
    <row r="4276" spans="4:4">
      <c r="D4276" s="158"/>
    </row>
    <row r="4277" spans="4:4">
      <c r="D4277" s="158"/>
    </row>
    <row r="4278" spans="4:4">
      <c r="D4278" s="158"/>
    </row>
    <row r="4279" spans="4:4">
      <c r="D4279" s="158"/>
    </row>
    <row r="4280" spans="4:4">
      <c r="D4280" s="158"/>
    </row>
    <row r="4281" spans="4:4">
      <c r="D4281" s="158"/>
    </row>
    <row r="4282" spans="4:4">
      <c r="D4282" s="158"/>
    </row>
    <row r="4283" spans="4:4">
      <c r="D4283" s="158"/>
    </row>
    <row r="4284" spans="4:4">
      <c r="D4284" s="158"/>
    </row>
    <row r="4285" spans="4:4">
      <c r="D4285" s="158"/>
    </row>
    <row r="4286" spans="4:4">
      <c r="D4286" s="158"/>
    </row>
    <row r="4287" spans="4:4">
      <c r="D4287" s="158"/>
    </row>
    <row r="4288" spans="4:4">
      <c r="D4288" s="158"/>
    </row>
    <row r="4289" spans="4:4">
      <c r="D4289" s="158"/>
    </row>
    <row r="4290" spans="4:4">
      <c r="D4290" s="158"/>
    </row>
    <row r="4291" spans="4:4">
      <c r="D4291" s="158"/>
    </row>
    <row r="4292" spans="4:4">
      <c r="D4292" s="158"/>
    </row>
    <row r="4293" spans="4:4">
      <c r="D4293" s="158"/>
    </row>
    <row r="4294" spans="4:4">
      <c r="D4294" s="158"/>
    </row>
    <row r="4295" spans="4:4">
      <c r="D4295" s="158"/>
    </row>
    <row r="4296" spans="4:4">
      <c r="D4296" s="158"/>
    </row>
    <row r="4297" spans="4:4">
      <c r="D4297" s="158"/>
    </row>
    <row r="4298" spans="4:4">
      <c r="D4298" s="158"/>
    </row>
    <row r="4299" spans="4:4">
      <c r="D4299" s="158"/>
    </row>
    <row r="4300" spans="4:4">
      <c r="D4300" s="158"/>
    </row>
    <row r="4301" spans="4:4">
      <c r="D4301" s="158"/>
    </row>
    <row r="4302" spans="4:4">
      <c r="D4302" s="158"/>
    </row>
    <row r="4303" spans="4:4">
      <c r="D4303" s="158"/>
    </row>
    <row r="4304" spans="4:4">
      <c r="D4304" s="158"/>
    </row>
    <row r="4305" spans="4:4">
      <c r="D4305" s="158"/>
    </row>
    <row r="4306" spans="4:4">
      <c r="D4306" s="158"/>
    </row>
    <row r="4307" spans="4:4">
      <c r="D4307" s="158"/>
    </row>
    <row r="4308" spans="4:4">
      <c r="D4308" s="158"/>
    </row>
    <row r="4309" spans="4:4">
      <c r="D4309" s="158"/>
    </row>
    <row r="4310" spans="4:4">
      <c r="D4310" s="158"/>
    </row>
    <row r="4311" spans="4:4">
      <c r="D4311" s="158"/>
    </row>
    <row r="4312" spans="4:4">
      <c r="D4312" s="158"/>
    </row>
    <row r="4313" spans="4:4">
      <c r="D4313" s="158"/>
    </row>
    <row r="4314" spans="4:4">
      <c r="D4314" s="158"/>
    </row>
    <row r="4315" spans="4:4">
      <c r="D4315" s="158"/>
    </row>
    <row r="4316" spans="4:4">
      <c r="D4316" s="158"/>
    </row>
    <row r="4317" spans="4:4">
      <c r="D4317" s="158"/>
    </row>
    <row r="4318" spans="4:4">
      <c r="D4318" s="158"/>
    </row>
    <row r="4319" spans="4:4">
      <c r="D4319" s="158"/>
    </row>
    <row r="4320" spans="4:4">
      <c r="D4320" s="158"/>
    </row>
    <row r="4321" spans="4:4">
      <c r="D4321" s="158"/>
    </row>
    <row r="4322" spans="4:4">
      <c r="D4322" s="158"/>
    </row>
    <row r="4323" spans="4:4">
      <c r="D4323" s="158"/>
    </row>
    <row r="4324" spans="4:4">
      <c r="D4324" s="158"/>
    </row>
    <row r="4325" spans="4:4">
      <c r="D4325" s="158"/>
    </row>
    <row r="4326" spans="4:4">
      <c r="D4326" s="158"/>
    </row>
    <row r="4327" spans="4:4">
      <c r="D4327" s="158"/>
    </row>
    <row r="4328" spans="4:4">
      <c r="D4328" s="158"/>
    </row>
    <row r="4329" spans="4:4">
      <c r="D4329" s="158"/>
    </row>
    <row r="4330" spans="4:4">
      <c r="D4330" s="158"/>
    </row>
    <row r="4331" spans="4:4">
      <c r="D4331" s="158"/>
    </row>
    <row r="4332" spans="4:4">
      <c r="D4332" s="158"/>
    </row>
    <row r="4333" spans="4:4">
      <c r="D4333" s="158"/>
    </row>
    <row r="4334" spans="4:4">
      <c r="D4334" s="158"/>
    </row>
    <row r="4335" spans="4:4">
      <c r="D4335" s="158"/>
    </row>
    <row r="4336" spans="4:4">
      <c r="D4336" s="158"/>
    </row>
    <row r="4337" spans="4:4">
      <c r="D4337" s="158"/>
    </row>
    <row r="4338" spans="4:4">
      <c r="D4338" s="158"/>
    </row>
    <row r="4339" spans="4:4">
      <c r="D4339" s="158"/>
    </row>
    <row r="4340" spans="4:4">
      <c r="D4340" s="158"/>
    </row>
    <row r="4341" spans="4:4">
      <c r="D4341" s="158"/>
    </row>
    <row r="4342" spans="4:4">
      <c r="D4342" s="158"/>
    </row>
    <row r="4343" spans="4:4">
      <c r="D4343" s="158"/>
    </row>
    <row r="4344" spans="4:4">
      <c r="D4344" s="158"/>
    </row>
    <row r="4345" spans="4:4">
      <c r="D4345" s="158"/>
    </row>
    <row r="4346" spans="4:4">
      <c r="D4346" s="158"/>
    </row>
    <row r="4347" spans="4:4">
      <c r="D4347" s="158"/>
    </row>
    <row r="4348" spans="4:4">
      <c r="D4348" s="158"/>
    </row>
    <row r="4349" spans="4:4">
      <c r="D4349" s="158"/>
    </row>
    <row r="4350" spans="4:4">
      <c r="D4350" s="158"/>
    </row>
    <row r="4351" spans="4:4">
      <c r="D4351" s="158"/>
    </row>
    <row r="4352" spans="4:4">
      <c r="D4352" s="158"/>
    </row>
    <row r="4353" spans="4:4">
      <c r="D4353" s="158"/>
    </row>
    <row r="4354" spans="4:4">
      <c r="D4354" s="158"/>
    </row>
    <row r="4355" spans="4:4">
      <c r="D4355" s="158"/>
    </row>
    <row r="4356" spans="4:4">
      <c r="D4356" s="158"/>
    </row>
    <row r="4357" spans="4:4">
      <c r="D4357" s="158"/>
    </row>
    <row r="4358" spans="4:4">
      <c r="D4358" s="158"/>
    </row>
    <row r="4359" spans="4:4">
      <c r="D4359" s="158"/>
    </row>
    <row r="4360" spans="4:4">
      <c r="D4360" s="158"/>
    </row>
    <row r="4361" spans="4:4">
      <c r="D4361" s="158"/>
    </row>
    <row r="4362" spans="4:4">
      <c r="D4362" s="158"/>
    </row>
    <row r="4363" spans="4:4">
      <c r="D4363" s="158"/>
    </row>
    <row r="4364" spans="4:4">
      <c r="D4364" s="158"/>
    </row>
    <row r="4365" spans="4:4">
      <c r="D4365" s="158"/>
    </row>
    <row r="4366" spans="4:4">
      <c r="D4366" s="158"/>
    </row>
    <row r="4367" spans="4:4">
      <c r="D4367" s="158"/>
    </row>
    <row r="4368" spans="4:4">
      <c r="D4368" s="158"/>
    </row>
    <row r="4369" spans="4:4">
      <c r="D4369" s="158"/>
    </row>
    <row r="4370" spans="4:4">
      <c r="D4370" s="158"/>
    </row>
    <row r="4371" spans="4:4">
      <c r="D4371" s="158"/>
    </row>
    <row r="4372" spans="4:4">
      <c r="D4372" s="158"/>
    </row>
    <row r="4373" spans="4:4">
      <c r="D4373" s="158"/>
    </row>
    <row r="4374" spans="4:4">
      <c r="D4374" s="158"/>
    </row>
    <row r="4375" spans="4:4">
      <c r="D4375" s="158"/>
    </row>
    <row r="4376" spans="4:4">
      <c r="D4376" s="158"/>
    </row>
    <row r="4377" spans="4:4">
      <c r="D4377" s="158"/>
    </row>
    <row r="4378" spans="4:4">
      <c r="D4378" s="158"/>
    </row>
    <row r="4379" spans="4:4">
      <c r="D4379" s="158"/>
    </row>
    <row r="4380" spans="4:4">
      <c r="D4380" s="158"/>
    </row>
    <row r="4381" spans="4:4">
      <c r="D4381" s="158"/>
    </row>
    <row r="4382" spans="4:4">
      <c r="D4382" s="158"/>
    </row>
    <row r="4383" spans="4:4">
      <c r="D4383" s="158"/>
    </row>
    <row r="4384" spans="4:4">
      <c r="D4384" s="158"/>
    </row>
    <row r="4385" spans="4:4">
      <c r="D4385" s="158"/>
    </row>
    <row r="4386" spans="4:4">
      <c r="D4386" s="158"/>
    </row>
    <row r="4387" spans="4:4">
      <c r="D4387" s="158"/>
    </row>
    <row r="4388" spans="4:4">
      <c r="D4388" s="158"/>
    </row>
    <row r="4389" spans="4:4">
      <c r="D4389" s="158"/>
    </row>
    <row r="4390" spans="4:4">
      <c r="D4390" s="158"/>
    </row>
    <row r="4391" spans="4:4">
      <c r="D4391" s="158"/>
    </row>
    <row r="4392" spans="4:4">
      <c r="D4392" s="158"/>
    </row>
    <row r="4393" spans="4:4">
      <c r="D4393" s="158"/>
    </row>
    <row r="4394" spans="4:4">
      <c r="D4394" s="158"/>
    </row>
    <row r="4395" spans="4:4">
      <c r="D4395" s="158"/>
    </row>
    <row r="4396" spans="4:4">
      <c r="D4396" s="158"/>
    </row>
    <row r="4397" spans="4:4">
      <c r="D4397" s="158"/>
    </row>
    <row r="4398" spans="4:4">
      <c r="D4398" s="158"/>
    </row>
    <row r="4399" spans="4:4">
      <c r="D4399" s="158"/>
    </row>
    <row r="4400" spans="4:4">
      <c r="D4400" s="158"/>
    </row>
    <row r="4401" spans="4:4">
      <c r="D4401" s="158"/>
    </row>
    <row r="4402" spans="4:4">
      <c r="D4402" s="158"/>
    </row>
    <row r="4403" spans="4:4">
      <c r="D4403" s="158"/>
    </row>
    <row r="4404" spans="4:4">
      <c r="D4404" s="158"/>
    </row>
    <row r="4405" spans="4:4">
      <c r="D4405" s="158"/>
    </row>
    <row r="4406" spans="4:4">
      <c r="D4406" s="158"/>
    </row>
    <row r="4407" spans="4:4">
      <c r="D4407" s="158"/>
    </row>
    <row r="4408" spans="4:4">
      <c r="D4408" s="158"/>
    </row>
    <row r="4409" spans="4:4">
      <c r="D4409" s="158"/>
    </row>
    <row r="4410" spans="4:4">
      <c r="D4410" s="158"/>
    </row>
    <row r="4411" spans="4:4">
      <c r="D4411" s="158"/>
    </row>
    <row r="4412" spans="4:4">
      <c r="D4412" s="158"/>
    </row>
    <row r="4413" spans="4:4">
      <c r="D4413" s="158"/>
    </row>
    <row r="4414" spans="4:4">
      <c r="D4414" s="158"/>
    </row>
    <row r="4415" spans="4:4">
      <c r="D4415" s="158"/>
    </row>
    <row r="4416" spans="4:4">
      <c r="D4416" s="158"/>
    </row>
    <row r="4417" spans="4:4">
      <c r="D4417" s="158"/>
    </row>
    <row r="4418" spans="4:4">
      <c r="D4418" s="158"/>
    </row>
    <row r="4419" spans="4:4">
      <c r="D4419" s="158"/>
    </row>
    <row r="4420" spans="4:4">
      <c r="D4420" s="158"/>
    </row>
    <row r="4421" spans="4:4">
      <c r="D4421" s="158"/>
    </row>
    <row r="4422" spans="4:4">
      <c r="D4422" s="158"/>
    </row>
    <row r="4423" spans="4:4">
      <c r="D4423" s="158"/>
    </row>
    <row r="4424" spans="4:4">
      <c r="D4424" s="158"/>
    </row>
    <row r="4425" spans="4:4">
      <c r="D4425" s="158"/>
    </row>
    <row r="4426" spans="4:4">
      <c r="D4426" s="158"/>
    </row>
    <row r="4427" spans="4:4">
      <c r="D4427" s="158"/>
    </row>
    <row r="4428" spans="4:4">
      <c r="D4428" s="158"/>
    </row>
    <row r="4429" spans="4:4">
      <c r="D4429" s="158"/>
    </row>
    <row r="4430" spans="4:4">
      <c r="D4430" s="158"/>
    </row>
    <row r="4431" spans="4:4">
      <c r="D4431" s="158"/>
    </row>
    <row r="4432" spans="4:4">
      <c r="D4432" s="158"/>
    </row>
    <row r="4433" spans="4:4">
      <c r="D4433" s="158"/>
    </row>
    <row r="4434" spans="4:4">
      <c r="D4434" s="158"/>
    </row>
    <row r="4435" spans="4:4">
      <c r="D4435" s="158"/>
    </row>
    <row r="4436" spans="4:4">
      <c r="D4436" s="158"/>
    </row>
    <row r="4437" spans="4:4">
      <c r="D4437" s="158"/>
    </row>
    <row r="4438" spans="4:4">
      <c r="D4438" s="158"/>
    </row>
    <row r="4439" spans="4:4">
      <c r="D4439" s="158"/>
    </row>
    <row r="4440" spans="4:4">
      <c r="D4440" s="158"/>
    </row>
    <row r="4441" spans="4:4">
      <c r="D4441" s="158"/>
    </row>
    <row r="4442" spans="4:4">
      <c r="D4442" s="158"/>
    </row>
    <row r="4443" spans="4:4">
      <c r="D4443" s="158"/>
    </row>
    <row r="4444" spans="4:4">
      <c r="D4444" s="158"/>
    </row>
    <row r="4445" spans="4:4">
      <c r="D4445" s="158"/>
    </row>
    <row r="4446" spans="4:4">
      <c r="D4446" s="158"/>
    </row>
    <row r="4447" spans="4:4">
      <c r="D4447" s="158"/>
    </row>
    <row r="4448" spans="4:4">
      <c r="D4448" s="158"/>
    </row>
    <row r="4449" spans="4:4">
      <c r="D4449" s="158"/>
    </row>
    <row r="4450" spans="4:4">
      <c r="D4450" s="158"/>
    </row>
    <row r="4451" spans="4:4">
      <c r="D4451" s="158"/>
    </row>
    <row r="4452" spans="4:4">
      <c r="D4452" s="158"/>
    </row>
    <row r="4453" spans="4:4">
      <c r="D4453" s="158"/>
    </row>
    <row r="4454" spans="4:4">
      <c r="D4454" s="158"/>
    </row>
    <row r="4455" spans="4:4">
      <c r="D4455" s="158"/>
    </row>
    <row r="4456" spans="4:4">
      <c r="D4456" s="158"/>
    </row>
    <row r="4457" spans="4:4">
      <c r="D4457" s="158"/>
    </row>
    <row r="4458" spans="4:4">
      <c r="D4458" s="158"/>
    </row>
    <row r="4459" spans="4:4">
      <c r="D4459" s="158"/>
    </row>
    <row r="4460" spans="4:4">
      <c r="D4460" s="158"/>
    </row>
    <row r="4461" spans="4:4">
      <c r="D4461" s="158"/>
    </row>
    <row r="4462" spans="4:4">
      <c r="D4462" s="158"/>
    </row>
    <row r="4463" spans="4:4">
      <c r="D4463" s="158"/>
    </row>
    <row r="4464" spans="4:4">
      <c r="D4464" s="158"/>
    </row>
    <row r="4465" spans="4:4">
      <c r="D4465" s="158"/>
    </row>
    <row r="4466" spans="4:4">
      <c r="D4466" s="158"/>
    </row>
    <row r="4467" spans="4:4">
      <c r="D4467" s="158"/>
    </row>
    <row r="4468" spans="4:4">
      <c r="D4468" s="158"/>
    </row>
    <row r="4469" spans="4:4">
      <c r="D4469" s="158"/>
    </row>
    <row r="4470" spans="4:4">
      <c r="D4470" s="158"/>
    </row>
    <row r="4471" spans="4:4">
      <c r="D4471" s="158"/>
    </row>
    <row r="4472" spans="4:4">
      <c r="D4472" s="158"/>
    </row>
    <row r="4473" spans="4:4">
      <c r="D4473" s="158"/>
    </row>
    <row r="4474" spans="4:4">
      <c r="D4474" s="158"/>
    </row>
    <row r="4475" spans="4:4">
      <c r="D4475" s="158"/>
    </row>
    <row r="4476" spans="4:4">
      <c r="D4476" s="158"/>
    </row>
    <row r="4477" spans="4:4">
      <c r="D4477" s="158"/>
    </row>
    <row r="4478" spans="4:4">
      <c r="D4478" s="158"/>
    </row>
    <row r="4479" spans="4:4">
      <c r="D4479" s="158"/>
    </row>
    <row r="4480" spans="4:4">
      <c r="D4480" s="158"/>
    </row>
    <row r="4481" spans="4:4">
      <c r="D4481" s="158"/>
    </row>
    <row r="4482" spans="4:4">
      <c r="D4482" s="158"/>
    </row>
    <row r="4483" spans="4:4">
      <c r="D4483" s="158"/>
    </row>
    <row r="4484" spans="4:4">
      <c r="D4484" s="158"/>
    </row>
    <row r="4485" spans="4:4">
      <c r="D4485" s="158"/>
    </row>
    <row r="4486" spans="4:4">
      <c r="D4486" s="158"/>
    </row>
    <row r="4487" spans="4:4">
      <c r="D4487" s="158"/>
    </row>
    <row r="4488" spans="4:4">
      <c r="D4488" s="158"/>
    </row>
    <row r="4489" spans="4:4">
      <c r="D4489" s="158"/>
    </row>
    <row r="4490" spans="4:4">
      <c r="D4490" s="158"/>
    </row>
    <row r="4491" spans="4:4">
      <c r="D4491" s="158"/>
    </row>
    <row r="4492" spans="4:4">
      <c r="D4492" s="158"/>
    </row>
    <row r="4493" spans="4:4">
      <c r="D4493" s="158"/>
    </row>
    <row r="4494" spans="4:4">
      <c r="D4494" s="158"/>
    </row>
    <row r="4495" spans="4:4">
      <c r="D4495" s="158"/>
    </row>
    <row r="4496" spans="4:4">
      <c r="D4496" s="158"/>
    </row>
    <row r="4497" spans="4:4">
      <c r="D4497" s="158"/>
    </row>
    <row r="4498" spans="4:4">
      <c r="D4498" s="158"/>
    </row>
    <row r="4499" spans="4:4">
      <c r="D4499" s="158"/>
    </row>
    <row r="4500" spans="4:4">
      <c r="D4500" s="158"/>
    </row>
    <row r="4501" spans="4:4">
      <c r="D4501" s="158"/>
    </row>
    <row r="4502" spans="4:4">
      <c r="D4502" s="158"/>
    </row>
    <row r="4503" spans="4:4">
      <c r="D4503" s="158"/>
    </row>
    <row r="4504" spans="4:4">
      <c r="D4504" s="158"/>
    </row>
    <row r="4505" spans="4:4">
      <c r="D4505" s="158"/>
    </row>
    <row r="4506" spans="4:4">
      <c r="D4506" s="158"/>
    </row>
    <row r="4507" spans="4:4">
      <c r="D4507" s="158"/>
    </row>
    <row r="4508" spans="4:4">
      <c r="D4508" s="158"/>
    </row>
    <row r="4509" spans="4:4">
      <c r="D4509" s="158"/>
    </row>
    <row r="4510" spans="4:4">
      <c r="D4510" s="158"/>
    </row>
    <row r="4511" spans="4:4">
      <c r="D4511" s="158"/>
    </row>
    <row r="4512" spans="4:4">
      <c r="D4512" s="158"/>
    </row>
    <row r="4513" spans="4:4">
      <c r="D4513" s="158"/>
    </row>
    <row r="4514" spans="4:4">
      <c r="D4514" s="158"/>
    </row>
    <row r="4515" spans="4:4">
      <c r="D4515" s="158"/>
    </row>
    <row r="4516" spans="4:4">
      <c r="D4516" s="158"/>
    </row>
    <row r="4517" spans="4:4">
      <c r="D4517" s="158"/>
    </row>
    <row r="4518" spans="4:4">
      <c r="D4518" s="158"/>
    </row>
    <row r="4519" spans="4:4">
      <c r="D4519" s="158"/>
    </row>
    <row r="4520" spans="4:4">
      <c r="D4520" s="158"/>
    </row>
    <row r="4521" spans="4:4">
      <c r="D4521" s="158"/>
    </row>
    <row r="4522" spans="4:4">
      <c r="D4522" s="158"/>
    </row>
    <row r="4523" spans="4:4">
      <c r="D4523" s="158"/>
    </row>
    <row r="4524" spans="4:4">
      <c r="D4524" s="158"/>
    </row>
    <row r="4525" spans="4:4">
      <c r="D4525" s="158"/>
    </row>
    <row r="4526" spans="4:4">
      <c r="D4526" s="158"/>
    </row>
    <row r="4527" spans="4:4">
      <c r="D4527" s="158"/>
    </row>
    <row r="4528" spans="4:4">
      <c r="D4528" s="158"/>
    </row>
    <row r="4529" spans="4:4">
      <c r="D4529" s="158"/>
    </row>
    <row r="4530" spans="4:4">
      <c r="D4530" s="158"/>
    </row>
    <row r="4531" spans="4:4">
      <c r="D4531" s="158"/>
    </row>
    <row r="4532" spans="4:4">
      <c r="D4532" s="158"/>
    </row>
    <row r="4533" spans="4:4">
      <c r="D4533" s="158"/>
    </row>
    <row r="4534" spans="4:4">
      <c r="D4534" s="158"/>
    </row>
    <row r="4535" spans="4:4">
      <c r="D4535" s="158"/>
    </row>
    <row r="4536" spans="4:4">
      <c r="D4536" s="158"/>
    </row>
    <row r="4537" spans="4:4">
      <c r="D4537" s="158"/>
    </row>
    <row r="4538" spans="4:4">
      <c r="D4538" s="158"/>
    </row>
    <row r="4539" spans="4:4">
      <c r="D4539" s="158"/>
    </row>
    <row r="4540" spans="4:4">
      <c r="D4540" s="158"/>
    </row>
    <row r="4541" spans="4:4">
      <c r="D4541" s="158"/>
    </row>
    <row r="4542" spans="4:4">
      <c r="D4542" s="158"/>
    </row>
    <row r="4543" spans="4:4">
      <c r="D4543" s="158"/>
    </row>
    <row r="4544" spans="4:4">
      <c r="D4544" s="158"/>
    </row>
    <row r="4545" spans="4:4">
      <c r="D4545" s="158"/>
    </row>
    <row r="4546" spans="4:4">
      <c r="D4546" s="158"/>
    </row>
    <row r="4547" spans="4:4">
      <c r="D4547" s="158"/>
    </row>
    <row r="4548" spans="4:4">
      <c r="D4548" s="158"/>
    </row>
    <row r="4549" spans="4:4">
      <c r="D4549" s="158"/>
    </row>
    <row r="4550" spans="4:4">
      <c r="D4550" s="158"/>
    </row>
    <row r="4551" spans="4:4">
      <c r="D4551" s="158"/>
    </row>
    <row r="4552" spans="4:4">
      <c r="D4552" s="158"/>
    </row>
    <row r="4553" spans="4:4">
      <c r="D4553" s="158"/>
    </row>
    <row r="4554" spans="4:4">
      <c r="D4554" s="158"/>
    </row>
    <row r="4555" spans="4:4">
      <c r="D4555" s="158"/>
    </row>
    <row r="4556" spans="4:4">
      <c r="D4556" s="158"/>
    </row>
    <row r="4557" spans="4:4">
      <c r="D4557" s="158"/>
    </row>
    <row r="4558" spans="4:4">
      <c r="D4558" s="158"/>
    </row>
    <row r="4559" spans="4:4">
      <c r="D4559" s="158"/>
    </row>
    <row r="4560" spans="4:4">
      <c r="D4560" s="158"/>
    </row>
    <row r="4561" spans="4:4">
      <c r="D4561" s="158"/>
    </row>
    <row r="4562" spans="4:4">
      <c r="D4562" s="158"/>
    </row>
    <row r="4563" spans="4:4">
      <c r="D4563" s="158"/>
    </row>
    <row r="4564" spans="4:4">
      <c r="D4564" s="158"/>
    </row>
    <row r="4565" spans="4:4">
      <c r="D4565" s="158"/>
    </row>
    <row r="4566" spans="4:4">
      <c r="D4566" s="158"/>
    </row>
    <row r="4567" spans="4:4">
      <c r="D4567" s="158"/>
    </row>
    <row r="4568" spans="4:4">
      <c r="D4568" s="158"/>
    </row>
    <row r="4569" spans="4:4">
      <c r="D4569" s="158"/>
    </row>
    <row r="4570" spans="4:4">
      <c r="D4570" s="158"/>
    </row>
    <row r="4571" spans="4:4">
      <c r="D4571" s="158"/>
    </row>
    <row r="4572" spans="4:4">
      <c r="D4572" s="158"/>
    </row>
    <row r="4573" spans="4:4">
      <c r="D4573" s="158"/>
    </row>
    <row r="4574" spans="4:4">
      <c r="D4574" s="158"/>
    </row>
    <row r="4575" spans="4:4">
      <c r="D4575" s="158"/>
    </row>
    <row r="4576" spans="4:4">
      <c r="D4576" s="158"/>
    </row>
    <row r="4577" spans="4:4">
      <c r="D4577" s="158"/>
    </row>
    <row r="4578" spans="4:4">
      <c r="D4578" s="158"/>
    </row>
    <row r="4579" spans="4:4">
      <c r="D4579" s="158"/>
    </row>
    <row r="4580" spans="4:4">
      <c r="D4580" s="158"/>
    </row>
    <row r="4581" spans="4:4">
      <c r="D4581" s="158"/>
    </row>
    <row r="4582" spans="4:4">
      <c r="D4582" s="158"/>
    </row>
    <row r="4583" spans="4:4">
      <c r="D4583" s="158"/>
    </row>
    <row r="4584" spans="4:4">
      <c r="D4584" s="158"/>
    </row>
    <row r="4585" spans="4:4">
      <c r="D4585" s="158"/>
    </row>
    <row r="4586" spans="4:4">
      <c r="D4586" s="158"/>
    </row>
    <row r="4587" spans="4:4">
      <c r="D4587" s="158"/>
    </row>
    <row r="4588" spans="4:4">
      <c r="D4588" s="158"/>
    </row>
    <row r="4589" spans="4:4">
      <c r="D4589" s="158"/>
    </row>
    <row r="4590" spans="4:4">
      <c r="D4590" s="158"/>
    </row>
    <row r="4591" spans="4:4">
      <c r="D4591" s="158"/>
    </row>
    <row r="4592" spans="4:4">
      <c r="D4592" s="158"/>
    </row>
    <row r="4593" spans="4:4">
      <c r="D4593" s="158"/>
    </row>
    <row r="4594" spans="4:4">
      <c r="D4594" s="158"/>
    </row>
    <row r="4595" spans="4:4">
      <c r="D4595" s="158"/>
    </row>
    <row r="4596" spans="4:4">
      <c r="D4596" s="158"/>
    </row>
    <row r="4597" spans="4:4">
      <c r="D4597" s="158"/>
    </row>
    <row r="4598" spans="4:4">
      <c r="D4598" s="158"/>
    </row>
    <row r="4599" spans="4:4">
      <c r="D4599" s="158"/>
    </row>
    <row r="4600" spans="4:4">
      <c r="D4600" s="158"/>
    </row>
    <row r="4601" spans="4:4">
      <c r="D4601" s="158"/>
    </row>
    <row r="4602" spans="4:4">
      <c r="D4602" s="158"/>
    </row>
    <row r="4603" spans="4:4">
      <c r="D4603" s="158"/>
    </row>
    <row r="4604" spans="4:4">
      <c r="D4604" s="158"/>
    </row>
    <row r="4605" spans="4:4">
      <c r="D4605" s="158"/>
    </row>
    <row r="4606" spans="4:4">
      <c r="D4606" s="158"/>
    </row>
    <row r="4607" spans="4:4">
      <c r="D4607" s="158"/>
    </row>
    <row r="4608" spans="4:4">
      <c r="D4608" s="158"/>
    </row>
    <row r="4609" spans="4:4">
      <c r="D4609" s="158"/>
    </row>
    <row r="4610" spans="4:4">
      <c r="D4610" s="158"/>
    </row>
    <row r="4611" spans="4:4">
      <c r="D4611" s="158"/>
    </row>
    <row r="4612" spans="4:4">
      <c r="D4612" s="158"/>
    </row>
    <row r="4613" spans="4:4">
      <c r="D4613" s="158"/>
    </row>
    <row r="4614" spans="4:4">
      <c r="D4614" s="158"/>
    </row>
    <row r="4615" spans="4:4">
      <c r="D4615" s="158"/>
    </row>
    <row r="4616" spans="4:4">
      <c r="D4616" s="158"/>
    </row>
    <row r="4617" spans="4:4">
      <c r="D4617" s="158"/>
    </row>
    <row r="4618" spans="4:4">
      <c r="D4618" s="158"/>
    </row>
    <row r="4619" spans="4:4">
      <c r="D4619" s="158"/>
    </row>
    <row r="4620" spans="4:4">
      <c r="D4620" s="158"/>
    </row>
    <row r="4621" spans="4:4">
      <c r="D4621" s="158"/>
    </row>
    <row r="4622" spans="4:4">
      <c r="D4622" s="158"/>
    </row>
    <row r="4623" spans="4:4">
      <c r="D4623" s="158"/>
    </row>
    <row r="4624" spans="4:4">
      <c r="D4624" s="158"/>
    </row>
    <row r="4625" spans="4:4">
      <c r="D4625" s="158"/>
    </row>
    <row r="4626" spans="4:4">
      <c r="D4626" s="158"/>
    </row>
    <row r="4627" spans="4:4">
      <c r="D4627" s="158"/>
    </row>
    <row r="4628" spans="4:4">
      <c r="D4628" s="158"/>
    </row>
    <row r="4629" spans="4:4">
      <c r="D4629" s="158"/>
    </row>
    <row r="4630" spans="4:4">
      <c r="D4630" s="158"/>
    </row>
    <row r="4631" spans="4:4">
      <c r="D4631" s="158"/>
    </row>
    <row r="4632" spans="4:4">
      <c r="D4632" s="158"/>
    </row>
    <row r="4633" spans="4:4">
      <c r="D4633" s="158"/>
    </row>
    <row r="4634" spans="4:4">
      <c r="D4634" s="158"/>
    </row>
    <row r="4635" spans="4:4">
      <c r="D4635" s="158"/>
    </row>
    <row r="4636" spans="4:4">
      <c r="D4636" s="158"/>
    </row>
    <row r="4637" spans="4:4">
      <c r="D4637" s="158"/>
    </row>
    <row r="4638" spans="4:4">
      <c r="D4638" s="158"/>
    </row>
    <row r="4639" spans="4:4">
      <c r="D4639" s="158"/>
    </row>
    <row r="4640" spans="4:4">
      <c r="D4640" s="158"/>
    </row>
    <row r="4641" spans="4:4">
      <c r="D4641" s="158"/>
    </row>
    <row r="4642" spans="4:4">
      <c r="D4642" s="158"/>
    </row>
    <row r="4643" spans="4:4">
      <c r="D4643" s="158"/>
    </row>
    <row r="4644" spans="4:4">
      <c r="D4644" s="158"/>
    </row>
    <row r="4645" spans="4:4">
      <c r="D4645" s="158"/>
    </row>
    <row r="4646" spans="4:4">
      <c r="D4646" s="158"/>
    </row>
    <row r="4647" spans="4:4">
      <c r="D4647" s="158"/>
    </row>
    <row r="4648" spans="4:4">
      <c r="D4648" s="158"/>
    </row>
    <row r="4649" spans="4:4">
      <c r="D4649" s="158"/>
    </row>
    <row r="4650" spans="4:4">
      <c r="D4650" s="158"/>
    </row>
    <row r="4651" spans="4:4">
      <c r="D4651" s="158"/>
    </row>
    <row r="4652" spans="4:4">
      <c r="D4652" s="158"/>
    </row>
    <row r="4653" spans="4:4">
      <c r="D4653" s="158"/>
    </row>
    <row r="4654" spans="4:4">
      <c r="D4654" s="158"/>
    </row>
    <row r="4655" spans="4:4">
      <c r="D4655" s="158"/>
    </row>
    <row r="4656" spans="4:4">
      <c r="D4656" s="158"/>
    </row>
    <row r="4657" spans="4:4">
      <c r="D4657" s="158"/>
    </row>
    <row r="4658" spans="4:4">
      <c r="D4658" s="158"/>
    </row>
    <row r="4659" spans="4:4">
      <c r="D4659" s="158"/>
    </row>
    <row r="4660" spans="4:4">
      <c r="D4660" s="158"/>
    </row>
    <row r="4661" spans="4:4">
      <c r="D4661" s="158"/>
    </row>
    <row r="4662" spans="4:4">
      <c r="D4662" s="158"/>
    </row>
    <row r="4663" spans="4:4">
      <c r="D4663" s="158"/>
    </row>
    <row r="4664" spans="4:4">
      <c r="D4664" s="158"/>
    </row>
    <row r="4665" spans="4:4">
      <c r="D4665" s="158"/>
    </row>
    <row r="4666" spans="4:4">
      <c r="D4666" s="158"/>
    </row>
    <row r="4667" spans="4:4">
      <c r="D4667" s="158"/>
    </row>
    <row r="4668" spans="4:4">
      <c r="D4668" s="158"/>
    </row>
    <row r="4669" spans="4:4">
      <c r="D4669" s="158"/>
    </row>
    <row r="4670" spans="4:4">
      <c r="D4670" s="158"/>
    </row>
    <row r="4671" spans="4:4">
      <c r="D4671" s="158"/>
    </row>
    <row r="4672" spans="4:4">
      <c r="D4672" s="158"/>
    </row>
    <row r="4673" spans="4:4">
      <c r="D4673" s="158"/>
    </row>
    <row r="4674" spans="4:4">
      <c r="D4674" s="158"/>
    </row>
    <row r="4675" spans="4:4">
      <c r="D4675" s="158"/>
    </row>
    <row r="4676" spans="4:4">
      <c r="D4676" s="158"/>
    </row>
    <row r="4677" spans="4:4">
      <c r="D4677" s="158"/>
    </row>
    <row r="4678" spans="4:4">
      <c r="D4678" s="158"/>
    </row>
    <row r="4679" spans="4:4">
      <c r="D4679" s="158"/>
    </row>
    <row r="4680" spans="4:4">
      <c r="D4680" s="158"/>
    </row>
    <row r="4681" spans="4:4">
      <c r="D4681" s="158"/>
    </row>
    <row r="4682" spans="4:4">
      <c r="D4682" s="158"/>
    </row>
    <row r="4683" spans="4:4">
      <c r="D4683" s="158"/>
    </row>
    <row r="4684" spans="4:4">
      <c r="D4684" s="158"/>
    </row>
    <row r="4685" spans="4:4">
      <c r="D4685" s="158"/>
    </row>
    <row r="4686" spans="4:4">
      <c r="D4686" s="158"/>
    </row>
    <row r="4687" spans="4:4">
      <c r="D4687" s="158"/>
    </row>
    <row r="4688" spans="4:4">
      <c r="D4688" s="158"/>
    </row>
    <row r="4689" spans="4:4">
      <c r="D4689" s="158"/>
    </row>
    <row r="4690" spans="4:4">
      <c r="D4690" s="158"/>
    </row>
    <row r="4691" spans="4:4">
      <c r="D4691" s="158"/>
    </row>
    <row r="4692" spans="4:4">
      <c r="D4692" s="158"/>
    </row>
    <row r="4693" spans="4:4">
      <c r="D4693" s="158"/>
    </row>
    <row r="4694" spans="4:4">
      <c r="D4694" s="158"/>
    </row>
    <row r="4695" spans="4:4">
      <c r="D4695" s="158"/>
    </row>
    <row r="4696" spans="4:4">
      <c r="D4696" s="158"/>
    </row>
    <row r="4697" spans="4:4">
      <c r="D4697" s="158"/>
    </row>
    <row r="4698" spans="4:4">
      <c r="D4698" s="158"/>
    </row>
    <row r="4699" spans="4:4">
      <c r="D4699" s="158"/>
    </row>
    <row r="4700" spans="4:4">
      <c r="D4700" s="158"/>
    </row>
    <row r="4701" spans="4:4">
      <c r="D4701" s="158"/>
    </row>
    <row r="4702" spans="4:4">
      <c r="D4702" s="158"/>
    </row>
    <row r="4703" spans="4:4">
      <c r="D4703" s="158"/>
    </row>
    <row r="4704" spans="4:4">
      <c r="D4704" s="158"/>
    </row>
    <row r="4705" spans="4:4">
      <c r="D4705" s="158"/>
    </row>
    <row r="4706" spans="4:4">
      <c r="D4706" s="158"/>
    </row>
    <row r="4707" spans="4:4">
      <c r="D4707" s="158"/>
    </row>
    <row r="4708" spans="4:4">
      <c r="D4708" s="158"/>
    </row>
    <row r="4709" spans="4:4">
      <c r="D4709" s="158"/>
    </row>
    <row r="4710" spans="4:4">
      <c r="D4710" s="158"/>
    </row>
    <row r="4711" spans="4:4">
      <c r="D4711" s="158"/>
    </row>
    <row r="4712" spans="4:4">
      <c r="D4712" s="158"/>
    </row>
    <row r="4713" spans="4:4">
      <c r="D4713" s="158"/>
    </row>
    <row r="4714" spans="4:4">
      <c r="D4714" s="158"/>
    </row>
    <row r="4715" spans="4:4">
      <c r="D4715" s="158"/>
    </row>
    <row r="4716" spans="4:4">
      <c r="D4716" s="158"/>
    </row>
    <row r="4717" spans="4:4">
      <c r="D4717" s="158"/>
    </row>
    <row r="4718" spans="4:4">
      <c r="D4718" s="158"/>
    </row>
    <row r="4719" spans="4:4">
      <c r="D4719" s="158"/>
    </row>
    <row r="4720" spans="4:4">
      <c r="D4720" s="158"/>
    </row>
    <row r="4721" spans="4:4">
      <c r="D4721" s="158"/>
    </row>
    <row r="4722" spans="4:4">
      <c r="D4722" s="158"/>
    </row>
    <row r="4723" spans="4:4">
      <c r="D4723" s="158"/>
    </row>
    <row r="4724" spans="4:4">
      <c r="D4724" s="158"/>
    </row>
    <row r="4725" spans="4:4">
      <c r="D4725" s="158"/>
    </row>
    <row r="4726" spans="4:4">
      <c r="D4726" s="158"/>
    </row>
    <row r="4727" spans="4:4">
      <c r="D4727" s="158"/>
    </row>
    <row r="4728" spans="4:4">
      <c r="D4728" s="158"/>
    </row>
    <row r="4729" spans="4:4">
      <c r="D4729" s="158"/>
    </row>
    <row r="4730" spans="4:4">
      <c r="D4730" s="158"/>
    </row>
    <row r="4731" spans="4:4">
      <c r="D4731" s="158"/>
    </row>
    <row r="4732" spans="4:4">
      <c r="D4732" s="158"/>
    </row>
    <row r="4733" spans="4:4">
      <c r="D4733" s="158"/>
    </row>
    <row r="4734" spans="4:4">
      <c r="D4734" s="158"/>
    </row>
    <row r="4735" spans="4:4">
      <c r="D4735" s="158"/>
    </row>
    <row r="4736" spans="4:4">
      <c r="D4736" s="158"/>
    </row>
    <row r="4737" spans="4:4">
      <c r="D4737" s="158"/>
    </row>
    <row r="4738" spans="4:4">
      <c r="D4738" s="158"/>
    </row>
    <row r="4739" spans="4:4">
      <c r="D4739" s="158"/>
    </row>
    <row r="4740" spans="4:4">
      <c r="D4740" s="158"/>
    </row>
    <row r="4741" spans="4:4">
      <c r="D4741" s="158"/>
    </row>
    <row r="4742" spans="4:4">
      <c r="D4742" s="158"/>
    </row>
    <row r="4743" spans="4:4">
      <c r="D4743" s="158"/>
    </row>
    <row r="4744" spans="4:4">
      <c r="D4744" s="158"/>
    </row>
    <row r="4745" spans="4:4">
      <c r="D4745" s="158"/>
    </row>
    <row r="4746" spans="4:4">
      <c r="D4746" s="158"/>
    </row>
    <row r="4747" spans="4:4">
      <c r="D4747" s="158"/>
    </row>
    <row r="4748" spans="4:4">
      <c r="D4748" s="158"/>
    </row>
    <row r="4749" spans="4:4">
      <c r="D4749" s="158"/>
    </row>
    <row r="4750" spans="4:4">
      <c r="D4750" s="158"/>
    </row>
    <row r="4751" spans="4:4">
      <c r="D4751" s="158"/>
    </row>
    <row r="4752" spans="4:4">
      <c r="D4752" s="158"/>
    </row>
    <row r="4753" spans="4:4">
      <c r="D4753" s="158"/>
    </row>
    <row r="4754" spans="4:4">
      <c r="D4754" s="158"/>
    </row>
    <row r="4755" spans="4:4">
      <c r="D4755" s="158"/>
    </row>
    <row r="4756" spans="4:4">
      <c r="D4756" s="158"/>
    </row>
    <row r="4757" spans="4:4">
      <c r="D4757" s="158"/>
    </row>
    <row r="4758" spans="4:4">
      <c r="D4758" s="158"/>
    </row>
    <row r="4759" spans="4:4">
      <c r="D4759" s="158"/>
    </row>
    <row r="4760" spans="4:4">
      <c r="D4760" s="158"/>
    </row>
    <row r="4761" spans="4:4">
      <c r="D4761" s="158"/>
    </row>
    <row r="4762" spans="4:4">
      <c r="D4762" s="158"/>
    </row>
    <row r="4763" spans="4:4">
      <c r="D4763" s="158"/>
    </row>
    <row r="4764" spans="4:4">
      <c r="D4764" s="158"/>
    </row>
    <row r="4765" spans="4:4">
      <c r="D4765" s="158"/>
    </row>
    <row r="4766" spans="4:4">
      <c r="D4766" s="158"/>
    </row>
    <row r="4767" spans="4:4">
      <c r="D4767" s="158"/>
    </row>
    <row r="4768" spans="4:4">
      <c r="D4768" s="158"/>
    </row>
    <row r="4769" spans="4:4">
      <c r="D4769" s="158"/>
    </row>
    <row r="4770" spans="4:4">
      <c r="D4770" s="158"/>
    </row>
    <row r="4771" spans="4:4">
      <c r="D4771" s="158"/>
    </row>
    <row r="4772" spans="4:4">
      <c r="D4772" s="158"/>
    </row>
    <row r="4773" spans="4:4">
      <c r="D4773" s="158"/>
    </row>
    <row r="4774" spans="4:4">
      <c r="D4774" s="158"/>
    </row>
    <row r="4775" spans="4:4">
      <c r="D4775" s="158"/>
    </row>
    <row r="4776" spans="4:4">
      <c r="D4776" s="158"/>
    </row>
    <row r="4777" spans="4:4">
      <c r="D4777" s="158"/>
    </row>
    <row r="4778" spans="4:4">
      <c r="D4778" s="158"/>
    </row>
    <row r="4779" spans="4:4">
      <c r="D4779" s="158"/>
    </row>
    <row r="4780" spans="4:4">
      <c r="D4780" s="158"/>
    </row>
    <row r="4781" spans="4:4">
      <c r="D4781" s="158"/>
    </row>
    <row r="4782" spans="4:4">
      <c r="D4782" s="158"/>
    </row>
    <row r="4783" spans="4:4">
      <c r="D4783" s="158"/>
    </row>
    <row r="4784" spans="4:4">
      <c r="D4784" s="158"/>
    </row>
    <row r="4785" spans="4:4">
      <c r="D4785" s="158"/>
    </row>
    <row r="4786" spans="4:4">
      <c r="D4786" s="158"/>
    </row>
    <row r="4787" spans="4:4">
      <c r="D4787" s="158"/>
    </row>
    <row r="4788" spans="4:4">
      <c r="D4788" s="158"/>
    </row>
    <row r="4789" spans="4:4">
      <c r="D4789" s="158"/>
    </row>
    <row r="4790" spans="4:4">
      <c r="D4790" s="158"/>
    </row>
    <row r="4791" spans="4:4">
      <c r="D4791" s="158"/>
    </row>
    <row r="4792" spans="4:4">
      <c r="D4792" s="158"/>
    </row>
    <row r="4793" spans="4:4">
      <c r="D4793" s="158"/>
    </row>
    <row r="4794" spans="4:4">
      <c r="D4794" s="158"/>
    </row>
    <row r="4795" spans="4:4">
      <c r="D4795" s="158"/>
    </row>
    <row r="4796" spans="4:4">
      <c r="D4796" s="158"/>
    </row>
    <row r="4797" spans="4:4">
      <c r="D4797" s="158"/>
    </row>
    <row r="4798" spans="4:4">
      <c r="D4798" s="158"/>
    </row>
    <row r="4799" spans="4:4">
      <c r="D4799" s="158"/>
    </row>
    <row r="4800" spans="4:4">
      <c r="D4800" s="158"/>
    </row>
    <row r="4801" spans="4:4">
      <c r="D4801" s="158"/>
    </row>
    <row r="4802" spans="4:4">
      <c r="D4802" s="158"/>
    </row>
    <row r="4803" spans="4:4">
      <c r="D4803" s="158"/>
    </row>
    <row r="4804" spans="4:4">
      <c r="D4804" s="158"/>
    </row>
    <row r="4805" spans="4:4">
      <c r="D4805" s="158"/>
    </row>
    <row r="4806" spans="4:4">
      <c r="D4806" s="158"/>
    </row>
    <row r="4807" spans="4:4">
      <c r="D4807" s="158"/>
    </row>
    <row r="4808" spans="4:4">
      <c r="D4808" s="158"/>
    </row>
    <row r="4809" spans="4:4">
      <c r="D4809" s="158"/>
    </row>
    <row r="4810" spans="4:4">
      <c r="D4810" s="158"/>
    </row>
    <row r="4811" spans="4:4">
      <c r="D4811" s="158"/>
    </row>
    <row r="4812" spans="4:4">
      <c r="D4812" s="158"/>
    </row>
    <row r="4813" spans="4:4">
      <c r="D4813" s="158"/>
    </row>
    <row r="4814" spans="4:4">
      <c r="D4814" s="158"/>
    </row>
    <row r="4815" spans="4:4">
      <c r="D4815" s="158"/>
    </row>
    <row r="4816" spans="4:4">
      <c r="D4816" s="158"/>
    </row>
    <row r="4817" spans="4:4">
      <c r="D4817" s="158"/>
    </row>
    <row r="4818" spans="4:4">
      <c r="D4818" s="158"/>
    </row>
    <row r="4819" spans="4:4">
      <c r="D4819" s="158"/>
    </row>
    <row r="4820" spans="4:4">
      <c r="D4820" s="158"/>
    </row>
    <row r="4821" spans="4:4">
      <c r="D4821" s="158"/>
    </row>
    <row r="4822" spans="4:4">
      <c r="D4822" s="158"/>
    </row>
    <row r="4823" spans="4:4">
      <c r="D4823" s="158"/>
    </row>
    <row r="4824" spans="4:4">
      <c r="D4824" s="158"/>
    </row>
    <row r="4825" spans="4:4">
      <c r="D4825" s="158"/>
    </row>
    <row r="4826" spans="4:4">
      <c r="D4826" s="158"/>
    </row>
    <row r="4827" spans="4:4">
      <c r="D4827" s="158"/>
    </row>
    <row r="4828" spans="4:4">
      <c r="D4828" s="158"/>
    </row>
    <row r="4829" spans="4:4">
      <c r="D4829" s="158"/>
    </row>
    <row r="4830" spans="4:4">
      <c r="D4830" s="158"/>
    </row>
    <row r="4831" spans="4:4">
      <c r="D4831" s="158"/>
    </row>
    <row r="4832" spans="4:4">
      <c r="D4832" s="158"/>
    </row>
    <row r="4833" spans="4:4">
      <c r="D4833" s="158"/>
    </row>
    <row r="4834" spans="4:4">
      <c r="D4834" s="158"/>
    </row>
    <row r="4835" spans="4:4">
      <c r="D4835" s="158"/>
    </row>
    <row r="4836" spans="4:4">
      <c r="D4836" s="158"/>
    </row>
    <row r="4837" spans="4:4">
      <c r="D4837" s="158"/>
    </row>
    <row r="4838" spans="4:4">
      <c r="D4838" s="158"/>
    </row>
    <row r="4839" spans="4:4">
      <c r="D4839" s="158"/>
    </row>
    <row r="4840" spans="4:4">
      <c r="D4840" s="158"/>
    </row>
    <row r="4841" spans="4:4">
      <c r="D4841" s="158"/>
    </row>
    <row r="4842" spans="4:4">
      <c r="D4842" s="158"/>
    </row>
    <row r="4843" spans="4:4">
      <c r="D4843" s="158"/>
    </row>
    <row r="4844" spans="4:4">
      <c r="D4844" s="158"/>
    </row>
    <row r="4845" spans="4:4">
      <c r="D4845" s="158"/>
    </row>
    <row r="4846" spans="4:4">
      <c r="D4846" s="158"/>
    </row>
    <row r="4847" spans="4:4">
      <c r="D4847" s="158"/>
    </row>
    <row r="4848" spans="4:4">
      <c r="D4848" s="158"/>
    </row>
    <row r="4849" spans="4:4">
      <c r="D4849" s="158"/>
    </row>
    <row r="4850" spans="4:4">
      <c r="D4850" s="158"/>
    </row>
    <row r="4851" spans="4:4">
      <c r="D4851" s="158"/>
    </row>
    <row r="4852" spans="4:4">
      <c r="D4852" s="158"/>
    </row>
    <row r="4853" spans="4:4">
      <c r="D4853" s="158"/>
    </row>
    <row r="4854" spans="4:4">
      <c r="D4854" s="158"/>
    </row>
    <row r="4855" spans="4:4">
      <c r="D4855" s="158"/>
    </row>
    <row r="4856" spans="4:4">
      <c r="D4856" s="158"/>
    </row>
    <row r="4857" spans="4:4">
      <c r="D4857" s="158"/>
    </row>
    <row r="4858" spans="4:4">
      <c r="D4858" s="158"/>
    </row>
    <row r="4859" spans="4:4">
      <c r="D4859" s="158"/>
    </row>
    <row r="4860" spans="4:4">
      <c r="D4860" s="158"/>
    </row>
    <row r="4861" spans="4:4">
      <c r="D4861" s="158"/>
    </row>
    <row r="4862" spans="4:4">
      <c r="D4862" s="158"/>
    </row>
    <row r="4863" spans="4:4">
      <c r="D4863" s="158"/>
    </row>
    <row r="4864" spans="4:4">
      <c r="D4864" s="158"/>
    </row>
    <row r="4865" spans="4:4">
      <c r="D4865" s="158"/>
    </row>
    <row r="4866" spans="4:4">
      <c r="D4866" s="158"/>
    </row>
    <row r="4867" spans="4:4">
      <c r="D4867" s="158"/>
    </row>
    <row r="4868" spans="4:4">
      <c r="D4868" s="158"/>
    </row>
    <row r="4869" spans="4:4">
      <c r="D4869" s="158"/>
    </row>
    <row r="4870" spans="4:4">
      <c r="D4870" s="158"/>
    </row>
    <row r="4871" spans="4:4">
      <c r="D4871" s="158"/>
    </row>
    <row r="4872" spans="4:4">
      <c r="D4872" s="158"/>
    </row>
    <row r="4873" spans="4:4">
      <c r="D4873" s="158"/>
    </row>
    <row r="4874" spans="4:4">
      <c r="D4874" s="158"/>
    </row>
    <row r="4875" spans="4:4">
      <c r="D4875" s="158"/>
    </row>
    <row r="4876" spans="4:4">
      <c r="D4876" s="158"/>
    </row>
    <row r="4877" spans="4:4">
      <c r="D4877" s="158"/>
    </row>
    <row r="4878" spans="4:4">
      <c r="D4878" s="158"/>
    </row>
    <row r="4879" spans="4:4">
      <c r="D4879" s="158"/>
    </row>
    <row r="4880" spans="4:4">
      <c r="D4880" s="158"/>
    </row>
    <row r="4881" spans="4:4">
      <c r="D4881" s="158"/>
    </row>
    <row r="4882" spans="4:4">
      <c r="D4882" s="158"/>
    </row>
    <row r="4883" spans="4:4">
      <c r="D4883" s="158"/>
    </row>
    <row r="4884" spans="4:4">
      <c r="D4884" s="158"/>
    </row>
    <row r="4885" spans="4:4">
      <c r="D4885" s="158"/>
    </row>
    <row r="4886" spans="4:4">
      <c r="D4886" s="158"/>
    </row>
    <row r="4887" spans="4:4">
      <c r="D4887" s="158"/>
    </row>
    <row r="4888" spans="4:4">
      <c r="D4888" s="158"/>
    </row>
    <row r="4889" spans="4:4">
      <c r="D4889" s="158"/>
    </row>
    <row r="4890" spans="4:4">
      <c r="D4890" s="158"/>
    </row>
    <row r="4891" spans="4:4">
      <c r="D4891" s="158"/>
    </row>
    <row r="4892" spans="4:4">
      <c r="D4892" s="158"/>
    </row>
    <row r="4893" spans="4:4">
      <c r="D4893" s="158"/>
    </row>
    <row r="4894" spans="4:4">
      <c r="D4894" s="158"/>
    </row>
    <row r="4895" spans="4:4">
      <c r="D4895" s="158"/>
    </row>
    <row r="4896" spans="4:4">
      <c r="D4896" s="158"/>
    </row>
    <row r="4897" spans="4:4">
      <c r="D4897" s="158"/>
    </row>
    <row r="4898" spans="4:4">
      <c r="D4898" s="158"/>
    </row>
    <row r="4899" spans="4:4">
      <c r="D4899" s="158"/>
    </row>
    <row r="4900" spans="4:4">
      <c r="D4900" s="158"/>
    </row>
    <row r="4901" spans="4:4">
      <c r="D4901" s="158"/>
    </row>
    <row r="4902" spans="4:4">
      <c r="D4902" s="158"/>
    </row>
    <row r="4903" spans="4:4">
      <c r="D4903" s="158"/>
    </row>
    <row r="4904" spans="4:4">
      <c r="D4904" s="158"/>
    </row>
    <row r="4905" spans="4:4">
      <c r="D4905" s="158"/>
    </row>
    <row r="4906" spans="4:4">
      <c r="D4906" s="158"/>
    </row>
    <row r="4907" spans="4:4">
      <c r="D4907" s="158"/>
    </row>
    <row r="4908" spans="4:4">
      <c r="D4908" s="158"/>
    </row>
    <row r="4909" spans="4:4">
      <c r="D4909" s="158"/>
    </row>
    <row r="4910" spans="4:4">
      <c r="D4910" s="158"/>
    </row>
    <row r="4911" spans="4:4">
      <c r="D4911" s="158"/>
    </row>
    <row r="4912" spans="4:4">
      <c r="D4912" s="158"/>
    </row>
    <row r="4913" spans="4:4">
      <c r="D4913" s="158"/>
    </row>
    <row r="4914" spans="4:4">
      <c r="D4914" s="158"/>
    </row>
    <row r="4915" spans="4:4">
      <c r="D4915" s="158"/>
    </row>
    <row r="4916" spans="4:4">
      <c r="D4916" s="158"/>
    </row>
    <row r="4917" spans="4:4">
      <c r="D4917" s="158"/>
    </row>
    <row r="4918" spans="4:4">
      <c r="D4918" s="158"/>
    </row>
    <row r="4919" spans="4:4">
      <c r="D4919" s="158"/>
    </row>
    <row r="4920" spans="4:4">
      <c r="D4920" s="158"/>
    </row>
    <row r="4921" spans="4:4">
      <c r="D4921" s="158"/>
    </row>
    <row r="4922" spans="4:4">
      <c r="D4922" s="158"/>
    </row>
    <row r="4923" spans="4:4">
      <c r="D4923" s="158"/>
    </row>
    <row r="4924" spans="4:4">
      <c r="D4924" s="158"/>
    </row>
    <row r="4925" spans="4:4">
      <c r="D4925" s="158"/>
    </row>
    <row r="4926" spans="4:4">
      <c r="D4926" s="158"/>
    </row>
    <row r="4927" spans="4:4">
      <c r="D4927" s="158"/>
    </row>
    <row r="4928" spans="4:4">
      <c r="D4928" s="158"/>
    </row>
    <row r="4929" spans="4:4">
      <c r="D4929" s="158"/>
    </row>
    <row r="4930" spans="4:4">
      <c r="D4930" s="158"/>
    </row>
    <row r="4931" spans="4:4">
      <c r="D4931" s="158"/>
    </row>
    <row r="4932" spans="4:4">
      <c r="D4932" s="158"/>
    </row>
    <row r="4933" spans="4:4">
      <c r="D4933" s="158"/>
    </row>
    <row r="4934" spans="4:4">
      <c r="D4934" s="158"/>
    </row>
    <row r="4935" spans="4:4">
      <c r="D4935" s="158"/>
    </row>
    <row r="4936" spans="4:4">
      <c r="D4936" s="158"/>
    </row>
    <row r="4937" spans="4:4">
      <c r="D4937" s="158"/>
    </row>
    <row r="4938" spans="4:4">
      <c r="D4938" s="158"/>
    </row>
    <row r="4939" spans="4:4">
      <c r="D4939" s="158"/>
    </row>
    <row r="4940" spans="4:4">
      <c r="D4940" s="158"/>
    </row>
    <row r="4941" spans="4:4">
      <c r="D4941" s="158"/>
    </row>
    <row r="4942" spans="4:4">
      <c r="D4942" s="158"/>
    </row>
    <row r="4943" spans="4:4">
      <c r="D4943" s="158"/>
    </row>
    <row r="4944" spans="4:4">
      <c r="D4944" s="158"/>
    </row>
    <row r="4945" spans="4:4">
      <c r="D4945" s="158"/>
    </row>
    <row r="4946" spans="4:4">
      <c r="D4946" s="158"/>
    </row>
    <row r="4947" spans="4:4">
      <c r="D4947" s="158"/>
    </row>
    <row r="4948" spans="4:4">
      <c r="D4948" s="158"/>
    </row>
    <row r="4949" spans="4:4">
      <c r="D4949" s="158"/>
    </row>
    <row r="4950" spans="4:4">
      <c r="D4950" s="158"/>
    </row>
    <row r="4951" spans="4:4">
      <c r="D4951" s="158"/>
    </row>
    <row r="4952" spans="4:4">
      <c r="D4952" s="158"/>
    </row>
    <row r="4953" spans="4:4">
      <c r="D4953" s="158"/>
    </row>
    <row r="4954" spans="4:4">
      <c r="D4954" s="158"/>
    </row>
    <row r="4955" spans="4:4">
      <c r="D4955" s="158"/>
    </row>
    <row r="4956" spans="4:4">
      <c r="D4956" s="158"/>
    </row>
    <row r="4957" spans="4:4">
      <c r="D4957" s="158"/>
    </row>
    <row r="4958" spans="4:4">
      <c r="D4958" s="158"/>
    </row>
    <row r="4959" spans="4:4">
      <c r="D4959" s="158"/>
    </row>
    <row r="4960" spans="4:4">
      <c r="D4960" s="158"/>
    </row>
    <row r="4961" spans="4:4">
      <c r="D4961" s="158"/>
    </row>
    <row r="4962" spans="4:4">
      <c r="D4962" s="158"/>
    </row>
    <row r="4963" spans="4:4">
      <c r="D4963" s="158"/>
    </row>
    <row r="4964" spans="4:4">
      <c r="D4964" s="158"/>
    </row>
    <row r="4965" spans="4:4">
      <c r="D4965" s="158"/>
    </row>
    <row r="4966" spans="4:4">
      <c r="D4966" s="158"/>
    </row>
    <row r="4967" spans="4:4">
      <c r="D4967" s="158"/>
    </row>
    <row r="4968" spans="4:4">
      <c r="D4968" s="158"/>
    </row>
    <row r="4969" spans="4:4">
      <c r="D4969" s="158"/>
    </row>
    <row r="4970" spans="4:4">
      <c r="D4970" s="158"/>
    </row>
    <row r="4971" spans="4:4">
      <c r="D4971" s="158"/>
    </row>
    <row r="4972" spans="4:4">
      <c r="D4972" s="158"/>
    </row>
    <row r="4973" spans="4:4">
      <c r="D4973" s="158"/>
    </row>
    <row r="4974" spans="4:4">
      <c r="D4974" s="158"/>
    </row>
    <row r="4975" spans="4:4">
      <c r="D4975" s="158"/>
    </row>
    <row r="4976" spans="4:4">
      <c r="D4976" s="158"/>
    </row>
    <row r="4977" spans="4:4">
      <c r="D4977" s="158"/>
    </row>
    <row r="4978" spans="4:4">
      <c r="D4978" s="158"/>
    </row>
    <row r="4979" spans="4:4">
      <c r="D4979" s="158"/>
    </row>
    <row r="4980" spans="4:4">
      <c r="D4980" s="158"/>
    </row>
    <row r="4981" spans="4:4">
      <c r="D4981" s="158"/>
    </row>
    <row r="4982" spans="4:4">
      <c r="D4982" s="158"/>
    </row>
    <row r="4983" spans="4:4">
      <c r="D4983" s="158"/>
    </row>
    <row r="4984" spans="4:4">
      <c r="D4984" s="158"/>
    </row>
    <row r="4985" spans="4:4">
      <c r="D4985" s="158"/>
    </row>
    <row r="4986" spans="4:4">
      <c r="D4986" s="158"/>
    </row>
    <row r="4987" spans="4:4">
      <c r="D4987" s="158"/>
    </row>
    <row r="4988" spans="4:4">
      <c r="D4988" s="158"/>
    </row>
    <row r="4989" spans="4:4">
      <c r="D4989" s="158"/>
    </row>
    <row r="4990" spans="4:4">
      <c r="D4990" s="158"/>
    </row>
    <row r="4991" spans="4:4">
      <c r="D4991" s="158"/>
    </row>
    <row r="4992" spans="4:4">
      <c r="D4992" s="158"/>
    </row>
    <row r="4993" spans="4:4">
      <c r="D4993" s="158"/>
    </row>
    <row r="4994" spans="4:4">
      <c r="D4994" s="158"/>
    </row>
    <row r="4995" spans="4:4">
      <c r="D4995" s="158"/>
    </row>
    <row r="4996" spans="4:4">
      <c r="D4996" s="158"/>
    </row>
    <row r="4997" spans="4:4">
      <c r="D4997" s="158"/>
    </row>
    <row r="4998" spans="4:4">
      <c r="D4998" s="158"/>
    </row>
    <row r="4999" spans="4:4">
      <c r="D4999" s="158"/>
    </row>
    <row r="5000" spans="4:4">
      <c r="D5000" s="158"/>
    </row>
  </sheetData>
  <mergeCells count="13">
    <mergeCell ref="A115:G119"/>
    <mergeCell ref="C75:G75"/>
    <mergeCell ref="C96:G96"/>
    <mergeCell ref="C103:G103"/>
    <mergeCell ref="C107:G107"/>
    <mergeCell ref="C109:G109"/>
    <mergeCell ref="A114:C114"/>
    <mergeCell ref="C45:G45"/>
    <mergeCell ref="A1:G1"/>
    <mergeCell ref="C2:G2"/>
    <mergeCell ref="C3:G3"/>
    <mergeCell ref="C4:G4"/>
    <mergeCell ref="C22:G22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J1846"/>
  <sheetViews>
    <sheetView view="pageBreakPreview" zoomScaleSheetLayoutView="100" workbookViewId="0">
      <pane ySplit="5" topLeftCell="A6" activePane="bottomLeft" state="frozen"/>
      <selection pane="bottomLeft" activeCell="I32" sqref="I32"/>
    </sheetView>
  </sheetViews>
  <sheetFormatPr defaultRowHeight="12.75"/>
  <cols>
    <col min="1" max="1" width="6.5703125" style="333" customWidth="1"/>
    <col min="2" max="2" width="48.85546875" style="330" customWidth="1"/>
    <col min="3" max="3" width="5" style="207" customWidth="1"/>
    <col min="4" max="4" width="7.140625" style="207" customWidth="1"/>
    <col min="5" max="5" width="12" style="334" customWidth="1"/>
    <col min="6" max="6" width="14.140625" style="211" customWidth="1"/>
    <col min="7" max="7" width="12.5703125" style="211" customWidth="1"/>
    <col min="8" max="8" width="10.5703125" style="211" bestFit="1" customWidth="1"/>
    <col min="9" max="16384" width="9.140625" style="211"/>
  </cols>
  <sheetData>
    <row r="1" spans="1:8" ht="13.5" customHeight="1">
      <c r="A1" s="206"/>
      <c r="B1" s="410" t="s">
        <v>263</v>
      </c>
      <c r="C1" s="410"/>
      <c r="E1" s="208"/>
      <c r="F1" s="209" t="s">
        <v>264</v>
      </c>
      <c r="G1" s="210"/>
    </row>
    <row r="2" spans="1:8" ht="13.7" customHeight="1">
      <c r="A2" s="206"/>
      <c r="B2" s="410"/>
      <c r="C2" s="410"/>
      <c r="E2" s="208"/>
      <c r="F2" s="209" t="s">
        <v>265</v>
      </c>
      <c r="G2" s="209"/>
    </row>
    <row r="3" spans="1:8" ht="13.7" customHeight="1">
      <c r="A3" s="206"/>
      <c r="B3" s="212" t="s">
        <v>266</v>
      </c>
      <c r="C3" s="213"/>
      <c r="E3" s="208"/>
      <c r="F3" s="209"/>
      <c r="G3" s="209"/>
    </row>
    <row r="4" spans="1:8" ht="13.7" customHeight="1" thickBot="1">
      <c r="A4" s="214"/>
      <c r="B4" s="215"/>
      <c r="C4" s="216"/>
      <c r="D4" s="216"/>
      <c r="E4" s="217"/>
      <c r="F4" s="218"/>
      <c r="G4" s="219"/>
    </row>
    <row r="5" spans="1:8" s="226" customFormat="1" ht="19.5" customHeight="1">
      <c r="A5" s="220" t="s">
        <v>267</v>
      </c>
      <c r="B5" s="221" t="s">
        <v>6</v>
      </c>
      <c r="C5" s="222" t="s">
        <v>268</v>
      </c>
      <c r="D5" s="222" t="s">
        <v>269</v>
      </c>
      <c r="E5" s="223" t="s">
        <v>270</v>
      </c>
      <c r="F5" s="224" t="s">
        <v>32</v>
      </c>
      <c r="G5" s="225" t="s">
        <v>33</v>
      </c>
    </row>
    <row r="6" spans="1:8" ht="17.25" customHeight="1">
      <c r="A6" s="227"/>
      <c r="B6" s="228" t="s">
        <v>271</v>
      </c>
      <c r="C6" s="229"/>
      <c r="D6" s="229"/>
      <c r="E6" s="230"/>
      <c r="F6" s="231"/>
      <c r="G6" s="232"/>
    </row>
    <row r="7" spans="1:8" ht="48">
      <c r="A7" s="233" t="s">
        <v>60</v>
      </c>
      <c r="B7" s="234" t="s">
        <v>272</v>
      </c>
      <c r="C7" s="235" t="s">
        <v>273</v>
      </c>
      <c r="D7" s="235">
        <v>1</v>
      </c>
      <c r="E7" s="236">
        <v>0</v>
      </c>
      <c r="F7" s="237">
        <f>D7*E7</f>
        <v>0</v>
      </c>
      <c r="G7" s="238"/>
      <c r="H7" s="239"/>
    </row>
    <row r="8" spans="1:8" ht="60">
      <c r="A8" s="233" t="s">
        <v>62</v>
      </c>
      <c r="B8" s="240" t="s">
        <v>274</v>
      </c>
      <c r="C8" s="241" t="s">
        <v>273</v>
      </c>
      <c r="D8" s="242">
        <v>1</v>
      </c>
      <c r="E8" s="236">
        <v>0</v>
      </c>
      <c r="F8" s="243">
        <f>D8*E8</f>
        <v>0</v>
      </c>
      <c r="G8" s="244"/>
      <c r="H8" s="239"/>
    </row>
    <row r="9" spans="1:8" ht="13.5" customHeight="1">
      <c r="A9" s="245"/>
      <c r="B9" s="246" t="s">
        <v>275</v>
      </c>
      <c r="C9" s="247"/>
      <c r="D9" s="248"/>
      <c r="E9" s="249"/>
      <c r="F9" s="250"/>
      <c r="G9" s="251"/>
      <c r="H9" s="239"/>
    </row>
    <row r="10" spans="1:8" ht="13.5" customHeight="1">
      <c r="A10" s="252">
        <v>3</v>
      </c>
      <c r="B10" s="253" t="s">
        <v>276</v>
      </c>
      <c r="C10" s="254" t="s">
        <v>277</v>
      </c>
      <c r="D10" s="255">
        <v>1</v>
      </c>
      <c r="E10" s="256">
        <v>0</v>
      </c>
      <c r="F10" s="243">
        <f>D10*E10</f>
        <v>0</v>
      </c>
      <c r="G10" s="238"/>
      <c r="H10" s="257"/>
    </row>
    <row r="11" spans="1:8" ht="13.5" customHeight="1">
      <c r="A11" s="258" t="s">
        <v>278</v>
      </c>
      <c r="B11" s="253" t="s">
        <v>279</v>
      </c>
      <c r="C11" s="254" t="s">
        <v>277</v>
      </c>
      <c r="D11" s="255">
        <v>2</v>
      </c>
      <c r="E11" s="256">
        <v>0</v>
      </c>
      <c r="F11" s="243">
        <f>D11*E11</f>
        <v>0</v>
      </c>
      <c r="G11" s="238"/>
      <c r="H11" s="257"/>
    </row>
    <row r="12" spans="1:8" ht="13.5" customHeight="1">
      <c r="A12" s="258" t="s">
        <v>280</v>
      </c>
      <c r="B12" s="253" t="s">
        <v>281</v>
      </c>
      <c r="C12" s="254" t="s">
        <v>277</v>
      </c>
      <c r="D12" s="255">
        <v>2</v>
      </c>
      <c r="E12" s="256">
        <v>0</v>
      </c>
      <c r="F12" s="243">
        <f t="shared" ref="F12:F19" si="0">D12*E12</f>
        <v>0</v>
      </c>
      <c r="G12" s="238"/>
      <c r="H12" s="257"/>
    </row>
    <row r="13" spans="1:8" ht="13.5" customHeight="1">
      <c r="A13" s="258" t="s">
        <v>282</v>
      </c>
      <c r="B13" s="253" t="s">
        <v>283</v>
      </c>
      <c r="C13" s="254" t="s">
        <v>277</v>
      </c>
      <c r="D13" s="255">
        <v>1</v>
      </c>
      <c r="E13" s="256">
        <v>0</v>
      </c>
      <c r="F13" s="243">
        <f t="shared" si="0"/>
        <v>0</v>
      </c>
      <c r="G13" s="238"/>
      <c r="H13" s="257"/>
    </row>
    <row r="14" spans="1:8" ht="13.5" customHeight="1">
      <c r="A14" s="258" t="s">
        <v>284</v>
      </c>
      <c r="B14" s="253" t="s">
        <v>285</v>
      </c>
      <c r="C14" s="254" t="s">
        <v>277</v>
      </c>
      <c r="D14" s="255">
        <v>2</v>
      </c>
      <c r="E14" s="256">
        <v>0</v>
      </c>
      <c r="F14" s="243">
        <f t="shared" si="0"/>
        <v>0</v>
      </c>
      <c r="G14" s="238"/>
      <c r="H14" s="257"/>
    </row>
    <row r="15" spans="1:8" ht="13.5" customHeight="1">
      <c r="A15" s="258" t="s">
        <v>286</v>
      </c>
      <c r="B15" s="253" t="s">
        <v>287</v>
      </c>
      <c r="C15" s="254" t="s">
        <v>277</v>
      </c>
      <c r="D15" s="255">
        <v>4</v>
      </c>
      <c r="E15" s="256">
        <v>0</v>
      </c>
      <c r="F15" s="243">
        <f t="shared" si="0"/>
        <v>0</v>
      </c>
      <c r="G15" s="238"/>
      <c r="H15" s="257"/>
    </row>
    <row r="16" spans="1:8" ht="26.25" customHeight="1">
      <c r="A16" s="258" t="s">
        <v>288</v>
      </c>
      <c r="B16" s="259" t="s">
        <v>289</v>
      </c>
      <c r="C16" s="254" t="s">
        <v>174</v>
      </c>
      <c r="D16" s="255">
        <v>14</v>
      </c>
      <c r="E16" s="256">
        <v>0</v>
      </c>
      <c r="F16" s="243">
        <f t="shared" si="0"/>
        <v>0</v>
      </c>
      <c r="G16" s="260"/>
      <c r="H16" s="257"/>
    </row>
    <row r="17" spans="1:244" ht="13.5" customHeight="1">
      <c r="A17" s="258" t="s">
        <v>290</v>
      </c>
      <c r="B17" s="253" t="s">
        <v>291</v>
      </c>
      <c r="C17" s="254" t="s">
        <v>273</v>
      </c>
      <c r="D17" s="255">
        <v>2</v>
      </c>
      <c r="E17" s="256">
        <v>0</v>
      </c>
      <c r="F17" s="243">
        <f t="shared" si="0"/>
        <v>0</v>
      </c>
      <c r="G17" s="244"/>
      <c r="H17" s="239"/>
    </row>
    <row r="18" spans="1:244" ht="13.5" customHeight="1">
      <c r="A18" s="258" t="s">
        <v>292</v>
      </c>
      <c r="B18" s="253" t="s">
        <v>293</v>
      </c>
      <c r="C18" s="254" t="s">
        <v>273</v>
      </c>
      <c r="D18" s="255">
        <v>1</v>
      </c>
      <c r="E18" s="256">
        <v>0</v>
      </c>
      <c r="F18" s="243">
        <f t="shared" si="0"/>
        <v>0</v>
      </c>
      <c r="G18" s="244"/>
      <c r="H18" s="239"/>
    </row>
    <row r="19" spans="1:244" ht="13.5" customHeight="1">
      <c r="A19" s="258" t="s">
        <v>294</v>
      </c>
      <c r="B19" s="253" t="s">
        <v>295</v>
      </c>
      <c r="C19" s="254" t="s">
        <v>273</v>
      </c>
      <c r="D19" s="255">
        <v>1</v>
      </c>
      <c r="E19" s="256">
        <v>0</v>
      </c>
      <c r="F19" s="243">
        <f t="shared" si="0"/>
        <v>0</v>
      </c>
      <c r="G19" s="244"/>
      <c r="H19" s="239"/>
    </row>
    <row r="20" spans="1:244" s="270" customFormat="1" ht="13.5" customHeight="1">
      <c r="A20" s="245"/>
      <c r="B20" s="246" t="s">
        <v>296</v>
      </c>
      <c r="C20" s="247"/>
      <c r="D20" s="248"/>
      <c r="E20" s="249"/>
      <c r="F20" s="250"/>
      <c r="G20" s="251"/>
      <c r="H20" s="261"/>
      <c r="I20" s="262"/>
      <c r="J20" s="263"/>
      <c r="K20" s="264"/>
      <c r="L20" s="265"/>
      <c r="M20" s="266"/>
      <c r="N20" s="267"/>
      <c r="O20" s="268"/>
      <c r="P20" s="262"/>
      <c r="Q20" s="263"/>
      <c r="R20" s="264"/>
      <c r="S20" s="265"/>
      <c r="T20" s="266"/>
      <c r="U20" s="267"/>
      <c r="V20" s="268"/>
      <c r="W20" s="262"/>
      <c r="X20" s="263"/>
      <c r="Y20" s="264"/>
      <c r="Z20" s="265"/>
      <c r="AA20" s="266"/>
      <c r="AB20" s="267"/>
      <c r="AC20" s="268"/>
      <c r="AD20" s="262"/>
      <c r="AE20" s="263"/>
      <c r="AF20" s="264"/>
      <c r="AG20" s="265"/>
      <c r="AH20" s="266"/>
      <c r="AI20" s="267"/>
      <c r="AJ20" s="268"/>
      <c r="AK20" s="262"/>
      <c r="AL20" s="263"/>
      <c r="AM20" s="264"/>
      <c r="AN20" s="265"/>
      <c r="AO20" s="266"/>
      <c r="AP20" s="267"/>
      <c r="AQ20" s="268"/>
      <c r="AR20" s="262"/>
      <c r="AS20" s="263"/>
      <c r="AT20" s="264"/>
      <c r="AU20" s="265"/>
      <c r="AV20" s="266"/>
      <c r="AW20" s="267"/>
      <c r="AX20" s="268"/>
      <c r="AY20" s="262"/>
      <c r="AZ20" s="263"/>
      <c r="BA20" s="264"/>
      <c r="BB20" s="265"/>
      <c r="BC20" s="266"/>
      <c r="BD20" s="267"/>
      <c r="BE20" s="268"/>
      <c r="BF20" s="262"/>
      <c r="BG20" s="263"/>
      <c r="BH20" s="264"/>
      <c r="BI20" s="265"/>
      <c r="BJ20" s="266"/>
      <c r="BK20" s="267"/>
      <c r="BL20" s="268"/>
      <c r="BM20" s="262"/>
      <c r="BN20" s="263"/>
      <c r="BO20" s="264"/>
      <c r="BP20" s="265"/>
      <c r="BQ20" s="266"/>
      <c r="BR20" s="267"/>
      <c r="BS20" s="268"/>
      <c r="BT20" s="262"/>
      <c r="BU20" s="263"/>
      <c r="BV20" s="264"/>
      <c r="BW20" s="265"/>
      <c r="BX20" s="266"/>
      <c r="BY20" s="267"/>
      <c r="BZ20" s="268"/>
      <c r="CA20" s="262"/>
      <c r="CB20" s="263"/>
      <c r="CC20" s="264"/>
      <c r="CD20" s="265"/>
      <c r="CE20" s="266"/>
      <c r="CF20" s="267"/>
      <c r="CG20" s="268"/>
      <c r="CH20" s="262"/>
      <c r="CI20" s="263"/>
      <c r="CJ20" s="264"/>
      <c r="CK20" s="265"/>
      <c r="CL20" s="266"/>
      <c r="CM20" s="267"/>
      <c r="CN20" s="268"/>
      <c r="CO20" s="262"/>
      <c r="CP20" s="263"/>
      <c r="CQ20" s="264"/>
      <c r="CR20" s="265"/>
      <c r="CS20" s="266"/>
      <c r="CT20" s="267"/>
      <c r="CU20" s="268"/>
      <c r="CV20" s="262"/>
      <c r="CW20" s="263"/>
      <c r="CX20" s="264"/>
      <c r="CY20" s="265"/>
      <c r="CZ20" s="266"/>
      <c r="DA20" s="267"/>
      <c r="DB20" s="268"/>
      <c r="DC20" s="262"/>
      <c r="DD20" s="263"/>
      <c r="DE20" s="264"/>
      <c r="DF20" s="265"/>
      <c r="DG20" s="266"/>
      <c r="DH20" s="267"/>
      <c r="DI20" s="268"/>
      <c r="DJ20" s="262"/>
      <c r="DK20" s="263"/>
      <c r="DL20" s="264"/>
      <c r="DM20" s="265"/>
      <c r="DN20" s="266"/>
      <c r="DO20" s="267"/>
      <c r="DP20" s="268"/>
      <c r="DQ20" s="262"/>
      <c r="DR20" s="263"/>
      <c r="DS20" s="264"/>
      <c r="DT20" s="265"/>
      <c r="DU20" s="266"/>
      <c r="DV20" s="267"/>
      <c r="DW20" s="268"/>
      <c r="DX20" s="262"/>
      <c r="DY20" s="263"/>
      <c r="DZ20" s="264"/>
      <c r="EA20" s="265"/>
      <c r="EB20" s="266"/>
      <c r="EC20" s="267"/>
      <c r="ED20" s="268"/>
      <c r="EE20" s="262"/>
      <c r="EF20" s="263"/>
      <c r="EG20" s="264"/>
      <c r="EH20" s="265"/>
      <c r="EI20" s="266"/>
      <c r="EJ20" s="267"/>
      <c r="EK20" s="268"/>
      <c r="EL20" s="262"/>
      <c r="EM20" s="263"/>
      <c r="EN20" s="264"/>
      <c r="EO20" s="265"/>
      <c r="EP20" s="266"/>
      <c r="EQ20" s="267"/>
      <c r="ER20" s="268"/>
      <c r="ES20" s="262"/>
      <c r="ET20" s="263"/>
      <c r="EU20" s="264"/>
      <c r="EV20" s="265"/>
      <c r="EW20" s="266"/>
      <c r="EX20" s="267"/>
      <c r="EY20" s="268"/>
      <c r="EZ20" s="262"/>
      <c r="FA20" s="263"/>
      <c r="FB20" s="264"/>
      <c r="FC20" s="265"/>
      <c r="FD20" s="266"/>
      <c r="FE20" s="267"/>
      <c r="FF20" s="268"/>
      <c r="FG20" s="262"/>
      <c r="FH20" s="263"/>
      <c r="FI20" s="264"/>
      <c r="FJ20" s="265"/>
      <c r="FK20" s="266"/>
      <c r="FL20" s="267"/>
      <c r="FM20" s="268"/>
      <c r="FN20" s="262"/>
      <c r="FO20" s="263"/>
      <c r="FP20" s="264"/>
      <c r="FQ20" s="265"/>
      <c r="FR20" s="266"/>
      <c r="FS20" s="267"/>
      <c r="FT20" s="268"/>
      <c r="FU20" s="262"/>
      <c r="FV20" s="263"/>
      <c r="FW20" s="264"/>
      <c r="FX20" s="265"/>
      <c r="FY20" s="266"/>
      <c r="FZ20" s="267"/>
      <c r="GA20" s="268"/>
      <c r="GB20" s="262"/>
      <c r="GC20" s="263"/>
      <c r="GD20" s="264"/>
      <c r="GE20" s="265"/>
      <c r="GF20" s="266"/>
      <c r="GG20" s="267"/>
      <c r="GH20" s="268"/>
      <c r="GI20" s="262"/>
      <c r="GJ20" s="263"/>
      <c r="GK20" s="264"/>
      <c r="GL20" s="265"/>
      <c r="GM20" s="266"/>
      <c r="GN20" s="267"/>
      <c r="GO20" s="268"/>
      <c r="GP20" s="262"/>
      <c r="GQ20" s="263"/>
      <c r="GR20" s="264"/>
      <c r="GS20" s="265"/>
      <c r="GT20" s="266"/>
      <c r="GU20" s="267"/>
      <c r="GV20" s="268"/>
      <c r="GW20" s="262"/>
      <c r="GX20" s="263"/>
      <c r="GY20" s="264"/>
      <c r="GZ20" s="265"/>
      <c r="HA20" s="266"/>
      <c r="HB20" s="267"/>
      <c r="HC20" s="268"/>
      <c r="HD20" s="262"/>
      <c r="HE20" s="263"/>
      <c r="HF20" s="264"/>
      <c r="HG20" s="265"/>
      <c r="HH20" s="266"/>
      <c r="HI20" s="267"/>
      <c r="HJ20" s="268"/>
      <c r="HK20" s="262"/>
      <c r="HL20" s="263"/>
      <c r="HM20" s="264"/>
      <c r="HN20" s="265"/>
      <c r="HO20" s="266"/>
      <c r="HP20" s="267"/>
      <c r="HQ20" s="268"/>
      <c r="HR20" s="262"/>
      <c r="HS20" s="263"/>
      <c r="HT20" s="264"/>
      <c r="HU20" s="265"/>
      <c r="HV20" s="266"/>
      <c r="HW20" s="267"/>
      <c r="HX20" s="268"/>
      <c r="HY20" s="262"/>
      <c r="HZ20" s="263"/>
      <c r="IA20" s="264"/>
      <c r="IB20" s="265"/>
      <c r="IC20" s="266"/>
      <c r="ID20" s="267"/>
      <c r="IE20" s="268"/>
      <c r="IF20" s="262"/>
      <c r="IG20" s="269"/>
      <c r="IH20" s="269"/>
      <c r="II20" s="269"/>
      <c r="IJ20" s="269"/>
    </row>
    <row r="21" spans="1:244" s="270" customFormat="1" ht="24">
      <c r="A21" s="258"/>
      <c r="B21" s="271" t="s">
        <v>297</v>
      </c>
      <c r="C21" s="254" t="s">
        <v>273</v>
      </c>
      <c r="D21" s="255">
        <v>1</v>
      </c>
      <c r="E21" s="256">
        <v>0</v>
      </c>
      <c r="F21" s="243">
        <f t="shared" ref="F21:F26" si="1">D21*E21</f>
        <v>0</v>
      </c>
      <c r="G21" s="272"/>
      <c r="H21" s="266"/>
      <c r="I21" s="262"/>
      <c r="J21" s="263"/>
      <c r="K21" s="264"/>
      <c r="L21" s="265"/>
      <c r="M21" s="266"/>
      <c r="N21" s="267"/>
      <c r="O21" s="268"/>
      <c r="P21" s="262"/>
      <c r="Q21" s="263"/>
      <c r="R21" s="264"/>
      <c r="S21" s="265"/>
      <c r="T21" s="266"/>
      <c r="U21" s="267"/>
      <c r="V21" s="268"/>
      <c r="W21" s="262"/>
      <c r="X21" s="263"/>
      <c r="Y21" s="264"/>
      <c r="Z21" s="265"/>
      <c r="AA21" s="266"/>
      <c r="AB21" s="267"/>
      <c r="AC21" s="268"/>
      <c r="AD21" s="262"/>
      <c r="AE21" s="263"/>
      <c r="AF21" s="264"/>
      <c r="AG21" s="265"/>
      <c r="AH21" s="266"/>
      <c r="AI21" s="267"/>
      <c r="AJ21" s="268"/>
      <c r="AK21" s="262"/>
      <c r="AL21" s="263"/>
      <c r="AM21" s="264"/>
      <c r="AN21" s="265"/>
      <c r="AO21" s="266"/>
      <c r="AP21" s="267"/>
      <c r="AQ21" s="268"/>
      <c r="AR21" s="262"/>
      <c r="AS21" s="263"/>
      <c r="AT21" s="264"/>
      <c r="AU21" s="265"/>
      <c r="AV21" s="266"/>
      <c r="AW21" s="267"/>
      <c r="AX21" s="268"/>
      <c r="AY21" s="262"/>
      <c r="AZ21" s="263"/>
      <c r="BA21" s="264"/>
      <c r="BB21" s="265"/>
      <c r="BC21" s="266"/>
      <c r="BD21" s="267"/>
      <c r="BE21" s="268"/>
      <c r="BF21" s="262"/>
      <c r="BG21" s="263"/>
      <c r="BH21" s="264"/>
      <c r="BI21" s="265"/>
      <c r="BJ21" s="266"/>
      <c r="BK21" s="267"/>
      <c r="BL21" s="268"/>
      <c r="BM21" s="262"/>
      <c r="BN21" s="263"/>
      <c r="BO21" s="264"/>
      <c r="BP21" s="265"/>
      <c r="BQ21" s="266"/>
      <c r="BR21" s="267"/>
      <c r="BS21" s="268"/>
      <c r="BT21" s="262"/>
      <c r="BU21" s="263"/>
      <c r="BV21" s="264"/>
      <c r="BW21" s="265"/>
      <c r="BX21" s="266"/>
      <c r="BY21" s="267"/>
      <c r="BZ21" s="268"/>
      <c r="CA21" s="262"/>
      <c r="CB21" s="263"/>
      <c r="CC21" s="264"/>
      <c r="CD21" s="265"/>
      <c r="CE21" s="266"/>
      <c r="CF21" s="267"/>
      <c r="CG21" s="268"/>
      <c r="CH21" s="262"/>
      <c r="CI21" s="263"/>
      <c r="CJ21" s="264"/>
      <c r="CK21" s="265"/>
      <c r="CL21" s="266"/>
      <c r="CM21" s="267"/>
      <c r="CN21" s="268"/>
      <c r="CO21" s="262"/>
      <c r="CP21" s="263"/>
      <c r="CQ21" s="264"/>
      <c r="CR21" s="265"/>
      <c r="CS21" s="266"/>
      <c r="CT21" s="267"/>
      <c r="CU21" s="268"/>
      <c r="CV21" s="262"/>
      <c r="CW21" s="263"/>
      <c r="CX21" s="264"/>
      <c r="CY21" s="265"/>
      <c r="CZ21" s="266"/>
      <c r="DA21" s="267"/>
      <c r="DB21" s="268"/>
      <c r="DC21" s="262"/>
      <c r="DD21" s="263"/>
      <c r="DE21" s="264"/>
      <c r="DF21" s="265"/>
      <c r="DG21" s="266"/>
      <c r="DH21" s="267"/>
      <c r="DI21" s="268"/>
      <c r="DJ21" s="262"/>
      <c r="DK21" s="263"/>
      <c r="DL21" s="264"/>
      <c r="DM21" s="265"/>
      <c r="DN21" s="266"/>
      <c r="DO21" s="267"/>
      <c r="DP21" s="268"/>
      <c r="DQ21" s="262"/>
      <c r="DR21" s="263"/>
      <c r="DS21" s="264"/>
      <c r="DT21" s="265"/>
      <c r="DU21" s="266"/>
      <c r="DV21" s="267"/>
      <c r="DW21" s="268"/>
      <c r="DX21" s="262"/>
      <c r="DY21" s="263"/>
      <c r="DZ21" s="264"/>
      <c r="EA21" s="265"/>
      <c r="EB21" s="266"/>
      <c r="EC21" s="267"/>
      <c r="ED21" s="268"/>
      <c r="EE21" s="262"/>
      <c r="EF21" s="263"/>
      <c r="EG21" s="264"/>
      <c r="EH21" s="265"/>
      <c r="EI21" s="266"/>
      <c r="EJ21" s="267"/>
      <c r="EK21" s="268"/>
      <c r="EL21" s="262"/>
      <c r="EM21" s="263"/>
      <c r="EN21" s="264"/>
      <c r="EO21" s="265"/>
      <c r="EP21" s="266"/>
      <c r="EQ21" s="267"/>
      <c r="ER21" s="268"/>
      <c r="ES21" s="262"/>
      <c r="ET21" s="263"/>
      <c r="EU21" s="264"/>
      <c r="EV21" s="265"/>
      <c r="EW21" s="266"/>
      <c r="EX21" s="267"/>
      <c r="EY21" s="268"/>
      <c r="EZ21" s="262"/>
      <c r="FA21" s="263"/>
      <c r="FB21" s="264"/>
      <c r="FC21" s="265"/>
      <c r="FD21" s="266"/>
      <c r="FE21" s="267"/>
      <c r="FF21" s="268"/>
      <c r="FG21" s="262"/>
      <c r="FH21" s="263"/>
      <c r="FI21" s="264"/>
      <c r="FJ21" s="265"/>
      <c r="FK21" s="266"/>
      <c r="FL21" s="267"/>
      <c r="FM21" s="268"/>
      <c r="FN21" s="262"/>
      <c r="FO21" s="263"/>
      <c r="FP21" s="264"/>
      <c r="FQ21" s="265"/>
      <c r="FR21" s="266"/>
      <c r="FS21" s="267"/>
      <c r="FT21" s="268"/>
      <c r="FU21" s="262"/>
      <c r="FV21" s="263"/>
      <c r="FW21" s="264"/>
      <c r="FX21" s="265"/>
      <c r="FY21" s="266"/>
      <c r="FZ21" s="267"/>
      <c r="GA21" s="268"/>
      <c r="GB21" s="262"/>
      <c r="GC21" s="263"/>
      <c r="GD21" s="264"/>
      <c r="GE21" s="265"/>
      <c r="GF21" s="266"/>
      <c r="GG21" s="267"/>
      <c r="GH21" s="268"/>
      <c r="GI21" s="262"/>
      <c r="GJ21" s="263"/>
      <c r="GK21" s="264"/>
      <c r="GL21" s="265"/>
      <c r="GM21" s="266"/>
      <c r="GN21" s="267"/>
      <c r="GO21" s="268"/>
      <c r="GP21" s="262"/>
      <c r="GQ21" s="263"/>
      <c r="GR21" s="264"/>
      <c r="GS21" s="265"/>
      <c r="GT21" s="266"/>
      <c r="GU21" s="267"/>
      <c r="GV21" s="268"/>
      <c r="GW21" s="262"/>
      <c r="GX21" s="263"/>
      <c r="GY21" s="264"/>
      <c r="GZ21" s="265"/>
      <c r="HA21" s="266"/>
      <c r="HB21" s="267"/>
      <c r="HC21" s="268"/>
      <c r="HD21" s="262"/>
      <c r="HE21" s="263"/>
      <c r="HF21" s="264"/>
      <c r="HG21" s="265"/>
      <c r="HH21" s="266"/>
      <c r="HI21" s="267"/>
      <c r="HJ21" s="268"/>
      <c r="HK21" s="262"/>
      <c r="HL21" s="263"/>
      <c r="HM21" s="264"/>
      <c r="HN21" s="265"/>
      <c r="HO21" s="266"/>
      <c r="HP21" s="267"/>
      <c r="HQ21" s="268"/>
      <c r="HR21" s="262"/>
      <c r="HS21" s="263"/>
      <c r="HT21" s="264"/>
      <c r="HU21" s="265"/>
      <c r="HV21" s="266"/>
      <c r="HW21" s="267"/>
      <c r="HX21" s="268"/>
      <c r="HY21" s="262"/>
      <c r="HZ21" s="263"/>
      <c r="IA21" s="264"/>
      <c r="IB21" s="265"/>
      <c r="IC21" s="266"/>
      <c r="ID21" s="267"/>
      <c r="IE21" s="268"/>
      <c r="IF21" s="262"/>
    </row>
    <row r="22" spans="1:244" ht="13.5" customHeight="1">
      <c r="A22" s="258"/>
      <c r="B22" s="273" t="s">
        <v>298</v>
      </c>
      <c r="C22" s="254" t="s">
        <v>273</v>
      </c>
      <c r="D22" s="255">
        <v>1</v>
      </c>
      <c r="E22" s="256">
        <v>0</v>
      </c>
      <c r="F22" s="243">
        <f t="shared" si="1"/>
        <v>0</v>
      </c>
      <c r="G22" s="244"/>
    </row>
    <row r="23" spans="1:244" ht="13.5" customHeight="1">
      <c r="A23" s="258"/>
      <c r="B23" s="274" t="s">
        <v>299</v>
      </c>
      <c r="C23" s="275" t="s">
        <v>273</v>
      </c>
      <c r="D23" s="276">
        <v>1</v>
      </c>
      <c r="E23" s="256">
        <v>0</v>
      </c>
      <c r="F23" s="277">
        <f t="shared" si="1"/>
        <v>0</v>
      </c>
      <c r="G23" s="278"/>
    </row>
    <row r="24" spans="1:244">
      <c r="A24" s="258"/>
      <c r="B24" s="271" t="s">
        <v>300</v>
      </c>
      <c r="C24" s="254" t="s">
        <v>273</v>
      </c>
      <c r="D24" s="255">
        <v>1</v>
      </c>
      <c r="E24" s="256">
        <v>0</v>
      </c>
      <c r="F24" s="243">
        <f t="shared" si="1"/>
        <v>0</v>
      </c>
      <c r="G24" s="244"/>
    </row>
    <row r="25" spans="1:244" ht="13.5" customHeight="1">
      <c r="A25" s="258"/>
      <c r="B25" s="279" t="s">
        <v>301</v>
      </c>
      <c r="C25" s="254" t="s">
        <v>273</v>
      </c>
      <c r="D25" s="255">
        <v>1</v>
      </c>
      <c r="E25" s="256">
        <v>0</v>
      </c>
      <c r="F25" s="243">
        <f t="shared" si="1"/>
        <v>0</v>
      </c>
      <c r="G25" s="280"/>
      <c r="H25" s="281"/>
    </row>
    <row r="26" spans="1:244" ht="13.5" customHeight="1">
      <c r="A26" s="258"/>
      <c r="B26" s="279" t="s">
        <v>302</v>
      </c>
      <c r="C26" s="254" t="s">
        <v>273</v>
      </c>
      <c r="D26" s="255">
        <v>1</v>
      </c>
      <c r="E26" s="256">
        <v>0</v>
      </c>
      <c r="F26" s="243">
        <f t="shared" si="1"/>
        <v>0</v>
      </c>
      <c r="G26" s="244"/>
      <c r="H26" s="281"/>
    </row>
    <row r="27" spans="1:244" ht="14.25" customHeight="1">
      <c r="A27" s="282"/>
      <c r="B27" s="283" t="s">
        <v>303</v>
      </c>
      <c r="C27" s="284" t="s">
        <v>273</v>
      </c>
      <c r="D27" s="285">
        <v>1</v>
      </c>
      <c r="E27" s="286">
        <v>0</v>
      </c>
      <c r="F27" s="287"/>
      <c r="G27" s="288">
        <f>E27</f>
        <v>0</v>
      </c>
      <c r="H27" s="281"/>
    </row>
    <row r="28" spans="1:244" ht="15.75" customHeight="1" thickBot="1">
      <c r="A28" s="289"/>
      <c r="B28" s="290" t="s">
        <v>304</v>
      </c>
      <c r="C28" s="291"/>
      <c r="D28" s="291"/>
      <c r="E28" s="292"/>
      <c r="F28" s="293">
        <f>SUM(F7:F27)</f>
        <v>0</v>
      </c>
      <c r="G28" s="294">
        <f>G27</f>
        <v>0</v>
      </c>
      <c r="H28" s="295"/>
    </row>
    <row r="29" spans="1:244">
      <c r="A29" s="296"/>
      <c r="B29" s="297"/>
      <c r="C29" s="298"/>
      <c r="D29" s="298"/>
      <c r="E29" s="299"/>
      <c r="F29" s="299"/>
      <c r="G29" s="300"/>
    </row>
    <row r="30" spans="1:244">
      <c r="A30" s="301"/>
      <c r="B30" s="302" t="s">
        <v>305</v>
      </c>
      <c r="C30" s="303"/>
      <c r="D30" s="303"/>
      <c r="E30" s="304"/>
      <c r="F30" s="305"/>
      <c r="G30" s="306"/>
      <c r="H30" s="307"/>
    </row>
    <row r="31" spans="1:244">
      <c r="A31" s="308"/>
      <c r="B31" s="309" t="s">
        <v>306</v>
      </c>
      <c r="C31" s="310"/>
      <c r="D31" s="310"/>
      <c r="E31" s="311"/>
      <c r="F31" s="312"/>
      <c r="G31" s="313">
        <f>F28</f>
        <v>0</v>
      </c>
    </row>
    <row r="32" spans="1:244">
      <c r="A32" s="308"/>
      <c r="B32" s="309" t="s">
        <v>307</v>
      </c>
      <c r="C32" s="310"/>
      <c r="D32" s="310"/>
      <c r="E32" s="311"/>
      <c r="F32" s="312"/>
      <c r="G32" s="313">
        <f>G28</f>
        <v>0</v>
      </c>
    </row>
    <row r="33" spans="1:7">
      <c r="A33" s="308"/>
      <c r="B33" s="309" t="s">
        <v>308</v>
      </c>
      <c r="C33" s="310"/>
      <c r="D33" s="310"/>
      <c r="E33" s="311"/>
      <c r="F33" s="312"/>
      <c r="G33" s="314">
        <v>0</v>
      </c>
    </row>
    <row r="34" spans="1:7">
      <c r="A34" s="308"/>
      <c r="B34" s="309" t="s">
        <v>309</v>
      </c>
      <c r="C34" s="310"/>
      <c r="D34" s="310"/>
      <c r="E34" s="311"/>
      <c r="F34" s="312"/>
      <c r="G34" s="314">
        <v>0</v>
      </c>
    </row>
    <row r="35" spans="1:7">
      <c r="A35" s="308"/>
      <c r="B35" s="309" t="s">
        <v>310</v>
      </c>
      <c r="C35" s="310"/>
      <c r="D35" s="310"/>
      <c r="E35" s="311"/>
      <c r="F35" s="312"/>
      <c r="G35" s="314">
        <v>0</v>
      </c>
    </row>
    <row r="36" spans="1:7">
      <c r="A36" s="308"/>
      <c r="B36" s="309" t="s">
        <v>311</v>
      </c>
      <c r="C36" s="310"/>
      <c r="D36" s="310"/>
      <c r="E36" s="311"/>
      <c r="F36" s="312"/>
      <c r="G36" s="315">
        <f>G31*0.012</f>
        <v>0</v>
      </c>
    </row>
    <row r="37" spans="1:7" ht="13.5" thickBot="1">
      <c r="A37" s="308"/>
      <c r="B37" s="316" t="s">
        <v>312</v>
      </c>
      <c r="C37" s="317"/>
      <c r="D37" s="317"/>
      <c r="E37" s="318"/>
      <c r="F37" s="319"/>
      <c r="G37" s="320">
        <f>G31*0.038</f>
        <v>0</v>
      </c>
    </row>
    <row r="38" spans="1:7" ht="16.5" thickBot="1">
      <c r="A38" s="321"/>
      <c r="B38" s="322" t="s">
        <v>313</v>
      </c>
      <c r="C38" s="323"/>
      <c r="D38" s="322"/>
      <c r="E38" s="411">
        <f>SUM(G31:G37)</f>
        <v>0</v>
      </c>
      <c r="F38" s="412"/>
      <c r="G38" s="413"/>
    </row>
    <row r="39" spans="1:7">
      <c r="A39" s="324"/>
      <c r="B39" s="325"/>
      <c r="C39" s="326"/>
      <c r="D39" s="327"/>
      <c r="E39" s="211"/>
    </row>
    <row r="40" spans="1:7">
      <c r="A40" s="324"/>
      <c r="B40" s="325"/>
      <c r="C40" s="326"/>
      <c r="D40" s="327"/>
      <c r="E40" s="211"/>
    </row>
    <row r="41" spans="1:7">
      <c r="A41" s="324"/>
      <c r="B41" s="325"/>
      <c r="C41" s="326"/>
      <c r="D41" s="327"/>
      <c r="E41" s="211"/>
    </row>
    <row r="42" spans="1:7">
      <c r="A42" s="324"/>
      <c r="B42" s="325"/>
      <c r="C42" s="326"/>
      <c r="D42" s="327"/>
      <c r="E42" s="211"/>
    </row>
    <row r="43" spans="1:7">
      <c r="A43" s="324"/>
      <c r="B43" s="325"/>
      <c r="C43" s="326"/>
      <c r="D43" s="327"/>
      <c r="E43" s="211"/>
    </row>
    <row r="44" spans="1:7">
      <c r="A44" s="324"/>
      <c r="B44" s="325"/>
      <c r="C44" s="326"/>
      <c r="D44" s="327"/>
      <c r="E44" s="211"/>
    </row>
    <row r="45" spans="1:7">
      <c r="A45" s="324"/>
      <c r="B45" s="325"/>
      <c r="C45" s="326"/>
      <c r="D45" s="327"/>
      <c r="E45" s="211"/>
    </row>
    <row r="46" spans="1:7">
      <c r="A46" s="324"/>
      <c r="B46" s="325"/>
      <c r="C46" s="326"/>
      <c r="D46" s="327"/>
      <c r="E46" s="211"/>
    </row>
    <row r="47" spans="1:7">
      <c r="A47" s="324"/>
      <c r="B47" s="325"/>
      <c r="C47" s="326"/>
      <c r="D47" s="327"/>
      <c r="E47" s="211"/>
    </row>
    <row r="48" spans="1:7">
      <c r="A48" s="324"/>
      <c r="B48" s="325"/>
      <c r="C48" s="326"/>
      <c r="D48" s="327"/>
      <c r="E48" s="211"/>
    </row>
    <row r="49" spans="1:5">
      <c r="A49" s="324"/>
      <c r="B49" s="325"/>
      <c r="C49" s="326"/>
      <c r="D49" s="327"/>
      <c r="E49" s="211"/>
    </row>
    <row r="50" spans="1:5">
      <c r="A50" s="324"/>
      <c r="B50" s="325"/>
      <c r="C50" s="326"/>
      <c r="D50" s="327"/>
      <c r="E50" s="211"/>
    </row>
    <row r="51" spans="1:5">
      <c r="A51" s="324"/>
      <c r="B51" s="325"/>
      <c r="C51" s="326"/>
      <c r="D51" s="327"/>
      <c r="E51" s="211"/>
    </row>
    <row r="52" spans="1:5">
      <c r="A52" s="324"/>
      <c r="B52" s="325"/>
      <c r="C52" s="326"/>
      <c r="D52" s="327"/>
      <c r="E52" s="211"/>
    </row>
    <row r="53" spans="1:5">
      <c r="A53" s="324"/>
      <c r="B53" s="325"/>
      <c r="C53" s="326"/>
      <c r="D53" s="327"/>
      <c r="E53" s="211"/>
    </row>
    <row r="54" spans="1:5">
      <c r="A54" s="324"/>
      <c r="B54" s="325"/>
      <c r="C54" s="326"/>
      <c r="D54" s="327"/>
      <c r="E54" s="211"/>
    </row>
    <row r="55" spans="1:5">
      <c r="A55" s="324"/>
      <c r="B55" s="325"/>
      <c r="C55" s="326"/>
      <c r="D55" s="327"/>
      <c r="E55" s="211"/>
    </row>
    <row r="56" spans="1:5">
      <c r="A56" s="324"/>
      <c r="B56" s="325"/>
      <c r="C56" s="326"/>
      <c r="D56" s="327"/>
      <c r="E56" s="211"/>
    </row>
    <row r="57" spans="1:5">
      <c r="A57" s="324"/>
      <c r="B57" s="325"/>
      <c r="C57" s="326"/>
      <c r="D57" s="327"/>
      <c r="E57" s="211"/>
    </row>
    <row r="58" spans="1:5">
      <c r="A58" s="324"/>
      <c r="B58" s="325"/>
      <c r="C58" s="326"/>
      <c r="D58" s="327"/>
      <c r="E58" s="211"/>
    </row>
    <row r="59" spans="1:5">
      <c r="A59" s="324"/>
      <c r="B59" s="325"/>
      <c r="C59" s="326"/>
      <c r="D59" s="327"/>
      <c r="E59" s="211"/>
    </row>
    <row r="60" spans="1:5">
      <c r="A60" s="324"/>
      <c r="B60" s="325"/>
      <c r="C60" s="326"/>
      <c r="D60" s="327"/>
      <c r="E60" s="211"/>
    </row>
    <row r="61" spans="1:5">
      <c r="A61" s="324"/>
      <c r="B61" s="325"/>
      <c r="C61" s="326"/>
      <c r="D61" s="327"/>
      <c r="E61" s="211"/>
    </row>
    <row r="62" spans="1:5">
      <c r="A62" s="324"/>
      <c r="B62" s="325"/>
      <c r="C62" s="326"/>
      <c r="D62" s="327"/>
      <c r="E62" s="211"/>
    </row>
    <row r="63" spans="1:5">
      <c r="A63" s="324"/>
      <c r="B63" s="325"/>
      <c r="C63" s="326"/>
      <c r="D63" s="327"/>
      <c r="E63" s="211"/>
    </row>
    <row r="64" spans="1:5">
      <c r="A64" s="324"/>
      <c r="B64" s="325"/>
      <c r="C64" s="326"/>
      <c r="D64" s="327"/>
      <c r="E64" s="211"/>
    </row>
    <row r="65" spans="1:5">
      <c r="A65" s="324"/>
      <c r="B65" s="325"/>
      <c r="C65" s="326"/>
      <c r="D65" s="327"/>
      <c r="E65" s="211"/>
    </row>
    <row r="66" spans="1:5">
      <c r="A66" s="324"/>
      <c r="B66" s="325"/>
      <c r="C66" s="326"/>
      <c r="D66" s="327"/>
      <c r="E66" s="211"/>
    </row>
    <row r="67" spans="1:5">
      <c r="A67" s="324"/>
      <c r="B67" s="325"/>
      <c r="C67" s="326"/>
      <c r="D67" s="327"/>
      <c r="E67" s="211"/>
    </row>
    <row r="68" spans="1:5">
      <c r="A68" s="324"/>
      <c r="B68" s="325"/>
      <c r="C68" s="326"/>
      <c r="D68" s="327"/>
      <c r="E68" s="211"/>
    </row>
    <row r="69" spans="1:5">
      <c r="A69" s="324"/>
      <c r="B69" s="325"/>
      <c r="C69" s="326"/>
      <c r="D69" s="327"/>
      <c r="E69" s="211"/>
    </row>
    <row r="70" spans="1:5">
      <c r="A70" s="324"/>
      <c r="B70" s="325"/>
      <c r="C70" s="326"/>
      <c r="D70" s="327"/>
      <c r="E70" s="211"/>
    </row>
    <row r="71" spans="1:5">
      <c r="A71" s="324"/>
      <c r="B71" s="325"/>
      <c r="C71" s="326"/>
      <c r="D71" s="327"/>
      <c r="E71" s="211"/>
    </row>
    <row r="72" spans="1:5">
      <c r="A72" s="324"/>
      <c r="B72" s="325"/>
      <c r="C72" s="326"/>
      <c r="D72" s="327"/>
      <c r="E72" s="211"/>
    </row>
    <row r="73" spans="1:5">
      <c r="A73" s="324"/>
      <c r="B73" s="325"/>
      <c r="C73" s="326"/>
      <c r="D73" s="327"/>
      <c r="E73" s="211"/>
    </row>
    <row r="74" spans="1:5">
      <c r="A74" s="324"/>
      <c r="B74" s="325"/>
      <c r="C74" s="326"/>
      <c r="D74" s="327"/>
      <c r="E74" s="211"/>
    </row>
    <row r="75" spans="1:5">
      <c r="A75" s="324"/>
      <c r="B75" s="325"/>
      <c r="C75" s="326"/>
      <c r="D75" s="327"/>
      <c r="E75" s="211"/>
    </row>
    <row r="76" spans="1:5">
      <c r="A76" s="324"/>
      <c r="B76" s="325"/>
      <c r="C76" s="326"/>
      <c r="D76" s="327"/>
      <c r="E76" s="211"/>
    </row>
    <row r="77" spans="1:5">
      <c r="A77" s="324"/>
      <c r="B77" s="325"/>
      <c r="C77" s="326"/>
      <c r="D77" s="327"/>
      <c r="E77" s="211"/>
    </row>
    <row r="78" spans="1:5">
      <c r="A78" s="324"/>
      <c r="B78" s="325"/>
      <c r="C78" s="326"/>
      <c r="D78" s="327"/>
      <c r="E78" s="211"/>
    </row>
    <row r="79" spans="1:5">
      <c r="A79" s="324"/>
      <c r="B79" s="325"/>
      <c r="C79" s="326"/>
      <c r="D79" s="327"/>
      <c r="E79" s="211"/>
    </row>
    <row r="80" spans="1:5">
      <c r="A80" s="324"/>
      <c r="B80" s="325"/>
      <c r="C80" s="326"/>
      <c r="D80" s="327"/>
      <c r="E80" s="211"/>
    </row>
    <row r="81" spans="1:5">
      <c r="A81" s="324"/>
      <c r="B81" s="325"/>
      <c r="C81" s="326"/>
      <c r="D81" s="327"/>
      <c r="E81" s="211"/>
    </row>
    <row r="82" spans="1:5">
      <c r="A82" s="324"/>
      <c r="B82" s="325"/>
      <c r="C82" s="326"/>
      <c r="D82" s="327"/>
      <c r="E82" s="211"/>
    </row>
    <row r="83" spans="1:5">
      <c r="A83" s="324"/>
      <c r="B83" s="325"/>
      <c r="C83" s="326"/>
      <c r="D83" s="327"/>
      <c r="E83" s="211"/>
    </row>
    <row r="84" spans="1:5">
      <c r="A84" s="324"/>
      <c r="B84" s="325"/>
      <c r="C84" s="326"/>
      <c r="D84" s="327"/>
      <c r="E84" s="211"/>
    </row>
    <row r="85" spans="1:5">
      <c r="A85" s="324"/>
      <c r="B85" s="325"/>
      <c r="C85" s="326"/>
      <c r="D85" s="327"/>
      <c r="E85" s="211"/>
    </row>
    <row r="86" spans="1:5">
      <c r="A86" s="324"/>
      <c r="B86" s="325"/>
      <c r="C86" s="326"/>
      <c r="D86" s="327"/>
      <c r="E86" s="211"/>
    </row>
    <row r="87" spans="1:5">
      <c r="A87" s="324"/>
      <c r="B87" s="325"/>
      <c r="C87" s="326"/>
      <c r="D87" s="327"/>
      <c r="E87" s="211"/>
    </row>
    <row r="88" spans="1:5">
      <c r="A88" s="324"/>
      <c r="B88" s="325"/>
      <c r="C88" s="326"/>
      <c r="D88" s="327"/>
      <c r="E88" s="211"/>
    </row>
    <row r="89" spans="1:5">
      <c r="A89" s="324"/>
      <c r="B89" s="325"/>
      <c r="C89" s="326"/>
      <c r="D89" s="327"/>
      <c r="E89" s="211"/>
    </row>
    <row r="90" spans="1:5">
      <c r="A90" s="324"/>
      <c r="B90" s="325"/>
      <c r="C90" s="326"/>
      <c r="D90" s="327"/>
      <c r="E90" s="211"/>
    </row>
    <row r="91" spans="1:5">
      <c r="A91" s="324"/>
      <c r="B91" s="325"/>
      <c r="C91" s="326"/>
      <c r="D91" s="327"/>
      <c r="E91" s="211"/>
    </row>
    <row r="92" spans="1:5">
      <c r="A92" s="324"/>
      <c r="B92" s="325"/>
      <c r="C92" s="326"/>
      <c r="D92" s="327"/>
      <c r="E92" s="211"/>
    </row>
    <row r="93" spans="1:5">
      <c r="A93" s="324"/>
      <c r="B93" s="325"/>
      <c r="C93" s="326"/>
      <c r="D93" s="327"/>
      <c r="E93" s="211"/>
    </row>
    <row r="94" spans="1:5">
      <c r="A94" s="324"/>
      <c r="B94" s="325"/>
      <c r="C94" s="326"/>
      <c r="D94" s="327"/>
      <c r="E94" s="211"/>
    </row>
    <row r="95" spans="1:5">
      <c r="A95" s="324"/>
      <c r="B95" s="325"/>
      <c r="C95" s="326"/>
      <c r="D95" s="327"/>
      <c r="E95" s="211"/>
    </row>
    <row r="96" spans="1:5">
      <c r="A96" s="324"/>
      <c r="B96" s="325"/>
      <c r="C96" s="326"/>
      <c r="D96" s="327"/>
      <c r="E96" s="211"/>
    </row>
    <row r="97" spans="1:5">
      <c r="A97" s="324"/>
      <c r="B97" s="325"/>
      <c r="C97" s="326"/>
      <c r="D97" s="327"/>
      <c r="E97" s="211"/>
    </row>
    <row r="98" spans="1:5">
      <c r="A98" s="324"/>
      <c r="B98" s="325"/>
      <c r="C98" s="326"/>
      <c r="D98" s="327"/>
      <c r="E98" s="211"/>
    </row>
    <row r="99" spans="1:5">
      <c r="A99" s="324"/>
      <c r="B99" s="325"/>
      <c r="C99" s="326"/>
      <c r="D99" s="327"/>
      <c r="E99" s="211"/>
    </row>
    <row r="100" spans="1:5">
      <c r="A100" s="324"/>
      <c r="B100" s="325"/>
      <c r="C100" s="326"/>
      <c r="D100" s="327"/>
      <c r="E100" s="211"/>
    </row>
    <row r="101" spans="1:5">
      <c r="A101" s="324"/>
      <c r="B101" s="325"/>
      <c r="C101" s="326"/>
      <c r="D101" s="327"/>
      <c r="E101" s="211"/>
    </row>
    <row r="102" spans="1:5">
      <c r="A102" s="324"/>
      <c r="B102" s="325"/>
      <c r="C102" s="326"/>
      <c r="D102" s="327"/>
      <c r="E102" s="211"/>
    </row>
    <row r="103" spans="1:5">
      <c r="A103" s="324"/>
      <c r="B103" s="325"/>
      <c r="C103" s="326"/>
      <c r="D103" s="327"/>
      <c r="E103" s="211"/>
    </row>
    <row r="104" spans="1:5">
      <c r="A104" s="324"/>
      <c r="B104" s="325"/>
      <c r="C104" s="326"/>
      <c r="D104" s="327"/>
      <c r="E104" s="211"/>
    </row>
    <row r="105" spans="1:5">
      <c r="A105" s="324"/>
      <c r="B105" s="325"/>
      <c r="C105" s="326"/>
      <c r="D105" s="327"/>
      <c r="E105" s="211"/>
    </row>
    <row r="106" spans="1:5">
      <c r="A106" s="324"/>
      <c r="B106" s="325"/>
      <c r="C106" s="326"/>
      <c r="D106" s="327"/>
      <c r="E106" s="211"/>
    </row>
    <row r="107" spans="1:5">
      <c r="A107" s="324"/>
      <c r="B107" s="325"/>
      <c r="C107" s="326"/>
      <c r="D107" s="327"/>
      <c r="E107" s="211"/>
    </row>
    <row r="108" spans="1:5">
      <c r="A108" s="324"/>
      <c r="B108" s="325"/>
      <c r="C108" s="326"/>
      <c r="D108" s="327"/>
      <c r="E108" s="211"/>
    </row>
    <row r="109" spans="1:5">
      <c r="A109" s="324"/>
      <c r="B109" s="325"/>
      <c r="C109" s="326"/>
      <c r="D109" s="327"/>
      <c r="E109" s="211"/>
    </row>
    <row r="110" spans="1:5">
      <c r="A110" s="324"/>
      <c r="B110" s="325"/>
      <c r="C110" s="326"/>
      <c r="D110" s="327"/>
      <c r="E110" s="211"/>
    </row>
    <row r="111" spans="1:5">
      <c r="A111" s="324"/>
      <c r="B111" s="325"/>
      <c r="C111" s="326"/>
      <c r="D111" s="327"/>
      <c r="E111" s="211"/>
    </row>
    <row r="112" spans="1:5">
      <c r="A112" s="324"/>
      <c r="B112" s="325"/>
      <c r="C112" s="326"/>
      <c r="D112" s="327"/>
      <c r="E112" s="211"/>
    </row>
    <row r="113" spans="1:5">
      <c r="A113" s="324"/>
      <c r="B113" s="325"/>
      <c r="C113" s="326"/>
      <c r="D113" s="327"/>
      <c r="E113" s="211"/>
    </row>
    <row r="114" spans="1:5">
      <c r="A114" s="324"/>
      <c r="B114" s="325"/>
      <c r="C114" s="326"/>
      <c r="D114" s="327"/>
      <c r="E114" s="211"/>
    </row>
    <row r="115" spans="1:5">
      <c r="A115" s="324"/>
      <c r="B115" s="325"/>
      <c r="C115" s="326"/>
      <c r="D115" s="327"/>
      <c r="E115" s="211"/>
    </row>
    <row r="116" spans="1:5">
      <c r="A116" s="324"/>
      <c r="B116" s="325"/>
      <c r="C116" s="326"/>
      <c r="D116" s="327"/>
      <c r="E116" s="211"/>
    </row>
    <row r="117" spans="1:5">
      <c r="A117" s="324"/>
      <c r="B117" s="325"/>
      <c r="C117" s="326"/>
      <c r="D117" s="327"/>
      <c r="E117" s="211"/>
    </row>
    <row r="118" spans="1:5">
      <c r="A118" s="324"/>
      <c r="B118" s="325"/>
      <c r="C118" s="326"/>
      <c r="D118" s="327"/>
      <c r="E118" s="211"/>
    </row>
    <row r="119" spans="1:5">
      <c r="A119" s="324"/>
      <c r="B119" s="325"/>
      <c r="C119" s="326"/>
      <c r="D119" s="327"/>
      <c r="E119" s="211"/>
    </row>
    <row r="120" spans="1:5">
      <c r="A120" s="324"/>
      <c r="B120" s="325"/>
      <c r="C120" s="326"/>
      <c r="D120" s="327"/>
      <c r="E120" s="211"/>
    </row>
    <row r="121" spans="1:5">
      <c r="A121" s="324"/>
      <c r="B121" s="325"/>
      <c r="C121" s="326"/>
      <c r="D121" s="327"/>
      <c r="E121" s="211"/>
    </row>
    <row r="122" spans="1:5">
      <c r="A122" s="324"/>
      <c r="B122" s="325"/>
      <c r="C122" s="326"/>
      <c r="D122" s="327"/>
      <c r="E122" s="211"/>
    </row>
    <row r="123" spans="1:5">
      <c r="A123" s="324"/>
      <c r="B123" s="325"/>
      <c r="C123" s="326"/>
      <c r="D123" s="327"/>
      <c r="E123" s="211"/>
    </row>
    <row r="124" spans="1:5">
      <c r="A124" s="324"/>
      <c r="B124" s="325"/>
      <c r="C124" s="326"/>
      <c r="D124" s="327"/>
      <c r="E124" s="211"/>
    </row>
    <row r="125" spans="1:5">
      <c r="A125" s="324"/>
      <c r="B125" s="325"/>
      <c r="C125" s="326"/>
      <c r="D125" s="327"/>
      <c r="E125" s="211"/>
    </row>
    <row r="126" spans="1:5">
      <c r="A126" s="324"/>
      <c r="B126" s="325"/>
      <c r="C126" s="326"/>
      <c r="D126" s="327"/>
      <c r="E126" s="211"/>
    </row>
    <row r="127" spans="1:5">
      <c r="A127" s="324"/>
      <c r="B127" s="325"/>
      <c r="C127" s="326"/>
      <c r="D127" s="327"/>
      <c r="E127" s="211"/>
    </row>
    <row r="128" spans="1:5">
      <c r="A128" s="324"/>
      <c r="B128" s="325"/>
      <c r="C128" s="326"/>
      <c r="D128" s="327"/>
      <c r="E128" s="211"/>
    </row>
    <row r="129" spans="1:5">
      <c r="A129" s="324"/>
      <c r="B129" s="325"/>
      <c r="C129" s="326"/>
      <c r="D129" s="327"/>
      <c r="E129" s="211"/>
    </row>
    <row r="130" spans="1:5">
      <c r="A130" s="324"/>
      <c r="B130" s="325"/>
      <c r="C130" s="326"/>
      <c r="D130" s="327"/>
      <c r="E130" s="211"/>
    </row>
    <row r="131" spans="1:5">
      <c r="A131" s="324"/>
      <c r="B131" s="325"/>
      <c r="C131" s="326"/>
      <c r="D131" s="327"/>
      <c r="E131" s="211"/>
    </row>
    <row r="132" spans="1:5">
      <c r="A132" s="324"/>
      <c r="B132" s="325"/>
      <c r="C132" s="326"/>
      <c r="D132" s="327"/>
      <c r="E132" s="211"/>
    </row>
    <row r="133" spans="1:5">
      <c r="A133" s="324"/>
      <c r="B133" s="325"/>
      <c r="C133" s="326"/>
      <c r="D133" s="327"/>
      <c r="E133" s="211"/>
    </row>
    <row r="134" spans="1:5">
      <c r="A134" s="324"/>
      <c r="B134" s="325"/>
      <c r="C134" s="326"/>
      <c r="D134" s="327"/>
      <c r="E134" s="211"/>
    </row>
    <row r="135" spans="1:5">
      <c r="A135" s="324"/>
      <c r="B135" s="325"/>
      <c r="C135" s="326"/>
      <c r="D135" s="327"/>
      <c r="E135" s="211"/>
    </row>
    <row r="136" spans="1:5">
      <c r="A136" s="324"/>
      <c r="B136" s="325"/>
      <c r="C136" s="326"/>
      <c r="D136" s="327"/>
      <c r="E136" s="211"/>
    </row>
    <row r="137" spans="1:5">
      <c r="A137" s="324"/>
      <c r="B137" s="325"/>
      <c r="C137" s="326"/>
      <c r="D137" s="327"/>
      <c r="E137" s="211"/>
    </row>
    <row r="138" spans="1:5">
      <c r="A138" s="324"/>
      <c r="B138" s="325"/>
      <c r="C138" s="326"/>
      <c r="D138" s="327"/>
      <c r="E138" s="211"/>
    </row>
    <row r="139" spans="1:5">
      <c r="A139" s="324"/>
      <c r="B139" s="325"/>
      <c r="C139" s="326"/>
      <c r="D139" s="327"/>
      <c r="E139" s="211"/>
    </row>
    <row r="140" spans="1:5">
      <c r="A140" s="324"/>
      <c r="B140" s="325"/>
      <c r="C140" s="326"/>
      <c r="D140" s="327"/>
      <c r="E140" s="211"/>
    </row>
    <row r="141" spans="1:5">
      <c r="A141" s="324"/>
      <c r="B141" s="325"/>
      <c r="C141" s="326"/>
      <c r="D141" s="327"/>
      <c r="E141" s="211"/>
    </row>
    <row r="142" spans="1:5">
      <c r="A142" s="324"/>
      <c r="B142" s="325"/>
      <c r="C142" s="326"/>
      <c r="D142" s="327"/>
      <c r="E142" s="211"/>
    </row>
    <row r="143" spans="1:5">
      <c r="A143" s="324"/>
      <c r="B143" s="325"/>
      <c r="C143" s="326"/>
      <c r="D143" s="327"/>
      <c r="E143" s="211"/>
    </row>
    <row r="144" spans="1:5">
      <c r="A144" s="324"/>
      <c r="B144" s="325"/>
      <c r="C144" s="326"/>
      <c r="D144" s="327"/>
      <c r="E144" s="211"/>
    </row>
    <row r="145" spans="1:5">
      <c r="A145" s="324"/>
      <c r="B145" s="325"/>
      <c r="C145" s="326"/>
      <c r="D145" s="327"/>
      <c r="E145" s="211"/>
    </row>
    <row r="146" spans="1:5">
      <c r="A146" s="324"/>
      <c r="B146" s="325"/>
      <c r="C146" s="326"/>
      <c r="D146" s="327"/>
      <c r="E146" s="211"/>
    </row>
    <row r="147" spans="1:5">
      <c r="A147" s="324"/>
      <c r="B147" s="325"/>
      <c r="C147" s="326"/>
      <c r="D147" s="327"/>
      <c r="E147" s="211"/>
    </row>
    <row r="148" spans="1:5">
      <c r="A148" s="324"/>
      <c r="B148" s="325"/>
      <c r="C148" s="326"/>
      <c r="D148" s="327"/>
      <c r="E148" s="211"/>
    </row>
    <row r="149" spans="1:5">
      <c r="A149" s="324"/>
      <c r="B149" s="325"/>
      <c r="C149" s="326"/>
      <c r="D149" s="327"/>
      <c r="E149" s="211"/>
    </row>
    <row r="150" spans="1:5">
      <c r="A150" s="324"/>
      <c r="B150" s="325"/>
      <c r="C150" s="326"/>
      <c r="D150" s="327"/>
      <c r="E150" s="211"/>
    </row>
    <row r="151" spans="1:5">
      <c r="A151" s="324"/>
      <c r="B151" s="325"/>
      <c r="C151" s="326"/>
      <c r="D151" s="327"/>
      <c r="E151" s="211"/>
    </row>
    <row r="152" spans="1:5">
      <c r="A152" s="324"/>
      <c r="B152" s="325"/>
      <c r="C152" s="326"/>
      <c r="D152" s="327"/>
      <c r="E152" s="211"/>
    </row>
    <row r="153" spans="1:5">
      <c r="A153" s="324"/>
      <c r="B153" s="325"/>
      <c r="C153" s="326"/>
      <c r="D153" s="327"/>
      <c r="E153" s="211"/>
    </row>
    <row r="154" spans="1:5">
      <c r="A154" s="324"/>
      <c r="B154" s="325"/>
      <c r="C154" s="326"/>
      <c r="D154" s="327"/>
      <c r="E154" s="211"/>
    </row>
    <row r="155" spans="1:5">
      <c r="A155" s="324"/>
      <c r="B155" s="325"/>
      <c r="C155" s="326"/>
      <c r="D155" s="327"/>
      <c r="E155" s="211"/>
    </row>
    <row r="156" spans="1:5">
      <c r="A156" s="324"/>
      <c r="B156" s="325"/>
      <c r="C156" s="326"/>
      <c r="D156" s="327"/>
      <c r="E156" s="211"/>
    </row>
    <row r="157" spans="1:5">
      <c r="A157" s="324"/>
      <c r="B157" s="325"/>
      <c r="C157" s="326"/>
      <c r="D157" s="327"/>
      <c r="E157" s="211"/>
    </row>
    <row r="158" spans="1:5">
      <c r="A158" s="324"/>
      <c r="B158" s="325"/>
      <c r="C158" s="326"/>
      <c r="D158" s="327"/>
      <c r="E158" s="211"/>
    </row>
    <row r="159" spans="1:5">
      <c r="A159" s="324"/>
      <c r="B159" s="325"/>
      <c r="C159" s="326"/>
      <c r="D159" s="327"/>
      <c r="E159" s="211"/>
    </row>
    <row r="160" spans="1:5">
      <c r="A160" s="324"/>
      <c r="B160" s="325"/>
      <c r="C160" s="326"/>
      <c r="D160" s="327"/>
      <c r="E160" s="211"/>
    </row>
    <row r="161" spans="1:5">
      <c r="A161" s="324"/>
      <c r="B161" s="325"/>
      <c r="C161" s="326"/>
      <c r="D161" s="327"/>
      <c r="E161" s="211"/>
    </row>
    <row r="162" spans="1:5">
      <c r="A162" s="324"/>
      <c r="B162" s="325"/>
      <c r="C162" s="326"/>
      <c r="D162" s="327"/>
      <c r="E162" s="211"/>
    </row>
    <row r="163" spans="1:5">
      <c r="A163" s="324"/>
      <c r="B163" s="325"/>
      <c r="C163" s="326"/>
      <c r="D163" s="327"/>
      <c r="E163" s="211"/>
    </row>
    <row r="164" spans="1:5">
      <c r="A164" s="324"/>
      <c r="B164" s="325"/>
      <c r="C164" s="326"/>
      <c r="D164" s="327"/>
      <c r="E164" s="211"/>
    </row>
    <row r="165" spans="1:5">
      <c r="A165" s="324"/>
      <c r="B165" s="325"/>
      <c r="C165" s="326"/>
      <c r="D165" s="327"/>
      <c r="E165" s="211"/>
    </row>
    <row r="166" spans="1:5">
      <c r="A166" s="324"/>
      <c r="B166" s="325"/>
      <c r="C166" s="326"/>
      <c r="D166" s="327"/>
      <c r="E166" s="211"/>
    </row>
    <row r="167" spans="1:5">
      <c r="A167" s="324"/>
      <c r="B167" s="325"/>
      <c r="C167" s="326"/>
      <c r="D167" s="327"/>
      <c r="E167" s="211"/>
    </row>
    <row r="168" spans="1:5">
      <c r="A168" s="324"/>
      <c r="B168" s="325"/>
      <c r="C168" s="326"/>
      <c r="D168" s="327"/>
      <c r="E168" s="211"/>
    </row>
    <row r="169" spans="1:5">
      <c r="A169" s="324"/>
      <c r="B169" s="325"/>
      <c r="C169" s="326"/>
      <c r="D169" s="327"/>
      <c r="E169" s="211"/>
    </row>
    <row r="170" spans="1:5">
      <c r="A170" s="324"/>
      <c r="B170" s="325"/>
      <c r="C170" s="326"/>
      <c r="D170" s="327"/>
      <c r="E170" s="211"/>
    </row>
    <row r="171" spans="1:5">
      <c r="A171" s="324"/>
      <c r="B171" s="325"/>
      <c r="C171" s="326"/>
      <c r="D171" s="327"/>
      <c r="E171" s="211"/>
    </row>
    <row r="172" spans="1:5">
      <c r="A172" s="324"/>
      <c r="B172" s="325"/>
      <c r="C172" s="326"/>
      <c r="D172" s="327"/>
      <c r="E172" s="211"/>
    </row>
    <row r="173" spans="1:5">
      <c r="A173" s="324"/>
      <c r="B173" s="325"/>
      <c r="C173" s="326"/>
      <c r="D173" s="327"/>
      <c r="E173" s="211"/>
    </row>
    <row r="174" spans="1:5">
      <c r="A174" s="324"/>
      <c r="B174" s="325"/>
      <c r="C174" s="326"/>
      <c r="D174" s="327"/>
      <c r="E174" s="211"/>
    </row>
    <row r="175" spans="1:5">
      <c r="A175" s="324"/>
      <c r="B175" s="325"/>
      <c r="C175" s="326"/>
      <c r="D175" s="327"/>
      <c r="E175" s="211"/>
    </row>
    <row r="176" spans="1:5">
      <c r="A176" s="324"/>
      <c r="B176" s="325"/>
      <c r="C176" s="326"/>
      <c r="D176" s="327"/>
      <c r="E176" s="211"/>
    </row>
    <row r="177" spans="1:5">
      <c r="A177" s="324"/>
      <c r="B177" s="325"/>
      <c r="C177" s="326"/>
      <c r="D177" s="327"/>
      <c r="E177" s="211"/>
    </row>
    <row r="178" spans="1:5">
      <c r="A178" s="324"/>
      <c r="B178" s="325"/>
      <c r="C178" s="326"/>
      <c r="D178" s="327"/>
      <c r="E178" s="211"/>
    </row>
    <row r="179" spans="1:5">
      <c r="A179" s="324"/>
      <c r="B179" s="325"/>
      <c r="C179" s="326"/>
      <c r="D179" s="327"/>
      <c r="E179" s="211"/>
    </row>
    <row r="180" spans="1:5">
      <c r="A180" s="324"/>
      <c r="B180" s="325"/>
      <c r="C180" s="326"/>
      <c r="D180" s="327"/>
      <c r="E180" s="211"/>
    </row>
    <row r="181" spans="1:5">
      <c r="A181" s="324"/>
      <c r="B181" s="325"/>
      <c r="C181" s="326"/>
      <c r="D181" s="327"/>
      <c r="E181" s="211"/>
    </row>
    <row r="182" spans="1:5">
      <c r="A182" s="324"/>
      <c r="B182" s="325"/>
      <c r="C182" s="326"/>
      <c r="D182" s="327"/>
      <c r="E182" s="211"/>
    </row>
    <row r="183" spans="1:5">
      <c r="A183" s="324"/>
      <c r="B183" s="325"/>
      <c r="C183" s="326"/>
      <c r="D183" s="327"/>
      <c r="E183" s="211"/>
    </row>
    <row r="184" spans="1:5">
      <c r="A184" s="324"/>
      <c r="B184" s="325"/>
      <c r="C184" s="326"/>
      <c r="D184" s="327"/>
      <c r="E184" s="211"/>
    </row>
    <row r="185" spans="1:5">
      <c r="A185" s="324"/>
      <c r="B185" s="325"/>
      <c r="C185" s="326"/>
      <c r="D185" s="327"/>
      <c r="E185" s="211"/>
    </row>
    <row r="186" spans="1:5">
      <c r="A186" s="324"/>
      <c r="B186" s="325"/>
      <c r="C186" s="326"/>
      <c r="D186" s="327"/>
      <c r="E186" s="211"/>
    </row>
    <row r="187" spans="1:5">
      <c r="A187" s="324"/>
      <c r="B187" s="325"/>
      <c r="C187" s="326"/>
      <c r="D187" s="327"/>
      <c r="E187" s="211"/>
    </row>
    <row r="188" spans="1:5">
      <c r="A188" s="324"/>
      <c r="B188" s="325"/>
      <c r="C188" s="326"/>
      <c r="D188" s="327"/>
      <c r="E188" s="211"/>
    </row>
    <row r="189" spans="1:5">
      <c r="A189" s="324"/>
      <c r="B189" s="325"/>
      <c r="C189" s="326"/>
      <c r="D189" s="327"/>
      <c r="E189" s="211"/>
    </row>
    <row r="190" spans="1:5">
      <c r="A190" s="324"/>
      <c r="B190" s="325"/>
      <c r="C190" s="326"/>
      <c r="D190" s="327"/>
      <c r="E190" s="211"/>
    </row>
    <row r="191" spans="1:5">
      <c r="A191" s="324"/>
      <c r="B191" s="325"/>
      <c r="C191" s="326"/>
      <c r="D191" s="327"/>
      <c r="E191" s="211"/>
    </row>
    <row r="192" spans="1:5">
      <c r="A192" s="324"/>
      <c r="B192" s="325"/>
      <c r="C192" s="326"/>
      <c r="D192" s="327"/>
      <c r="E192" s="211"/>
    </row>
    <row r="193" spans="1:5">
      <c r="A193" s="324"/>
      <c r="B193" s="325"/>
      <c r="C193" s="326"/>
      <c r="D193" s="327"/>
      <c r="E193" s="211"/>
    </row>
    <row r="194" spans="1:5">
      <c r="A194" s="324"/>
      <c r="B194" s="325"/>
      <c r="C194" s="326"/>
      <c r="D194" s="327"/>
      <c r="E194" s="211"/>
    </row>
    <row r="195" spans="1:5">
      <c r="A195" s="324"/>
      <c r="B195" s="325"/>
      <c r="C195" s="326"/>
      <c r="D195" s="327"/>
      <c r="E195" s="211"/>
    </row>
    <row r="196" spans="1:5">
      <c r="A196" s="324"/>
      <c r="B196" s="325"/>
      <c r="C196" s="326"/>
      <c r="D196" s="327"/>
      <c r="E196" s="211"/>
    </row>
    <row r="197" spans="1:5">
      <c r="A197" s="324"/>
      <c r="B197" s="325"/>
      <c r="C197" s="326"/>
      <c r="D197" s="327"/>
      <c r="E197" s="211"/>
    </row>
    <row r="198" spans="1:5">
      <c r="A198" s="324"/>
      <c r="B198" s="325"/>
      <c r="C198" s="326"/>
      <c r="D198" s="327"/>
      <c r="E198" s="211"/>
    </row>
    <row r="199" spans="1:5">
      <c r="A199" s="324"/>
      <c r="B199" s="325"/>
      <c r="C199" s="326"/>
      <c r="D199" s="327"/>
      <c r="E199" s="211"/>
    </row>
    <row r="200" spans="1:5">
      <c r="A200" s="324"/>
      <c r="B200" s="325"/>
      <c r="C200" s="326"/>
      <c r="D200" s="327"/>
      <c r="E200" s="211"/>
    </row>
    <row r="201" spans="1:5">
      <c r="A201" s="324"/>
      <c r="B201" s="325"/>
      <c r="C201" s="326"/>
      <c r="D201" s="327"/>
      <c r="E201" s="211"/>
    </row>
    <row r="202" spans="1:5">
      <c r="A202" s="324"/>
      <c r="B202" s="325"/>
      <c r="C202" s="326"/>
      <c r="D202" s="327"/>
      <c r="E202" s="211"/>
    </row>
    <row r="203" spans="1:5">
      <c r="A203" s="324"/>
      <c r="B203" s="325"/>
      <c r="C203" s="326"/>
      <c r="D203" s="327"/>
      <c r="E203" s="211"/>
    </row>
    <row r="204" spans="1:5">
      <c r="A204" s="324"/>
      <c r="B204" s="325"/>
      <c r="C204" s="326"/>
      <c r="D204" s="327"/>
      <c r="E204" s="211"/>
    </row>
    <row r="205" spans="1:5">
      <c r="A205" s="324"/>
      <c r="B205" s="325"/>
      <c r="C205" s="326"/>
      <c r="D205" s="327"/>
      <c r="E205" s="211"/>
    </row>
    <row r="206" spans="1:5">
      <c r="A206" s="324"/>
      <c r="B206" s="325"/>
      <c r="C206" s="326"/>
      <c r="D206" s="327"/>
      <c r="E206" s="211"/>
    </row>
    <row r="207" spans="1:5">
      <c r="A207" s="324"/>
      <c r="B207" s="325"/>
      <c r="C207" s="326"/>
      <c r="D207" s="327"/>
      <c r="E207" s="211"/>
    </row>
    <row r="208" spans="1:5">
      <c r="A208" s="324"/>
      <c r="B208" s="325"/>
      <c r="C208" s="326"/>
      <c r="D208" s="327"/>
      <c r="E208" s="211"/>
    </row>
    <row r="209" spans="1:5">
      <c r="A209" s="324"/>
      <c r="B209" s="325"/>
      <c r="C209" s="326"/>
      <c r="D209" s="327"/>
      <c r="E209" s="211"/>
    </row>
    <row r="210" spans="1:5">
      <c r="A210" s="324"/>
      <c r="B210" s="325"/>
      <c r="C210" s="326"/>
      <c r="D210" s="327"/>
      <c r="E210" s="211"/>
    </row>
    <row r="211" spans="1:5">
      <c r="A211" s="324"/>
      <c r="B211" s="325"/>
      <c r="C211" s="326"/>
      <c r="D211" s="327"/>
      <c r="E211" s="211"/>
    </row>
    <row r="212" spans="1:5">
      <c r="A212" s="324"/>
      <c r="B212" s="325"/>
      <c r="C212" s="326"/>
      <c r="D212" s="327"/>
      <c r="E212" s="211"/>
    </row>
    <row r="213" spans="1:5">
      <c r="A213" s="324"/>
      <c r="B213" s="325"/>
      <c r="C213" s="326"/>
      <c r="D213" s="327"/>
      <c r="E213" s="211"/>
    </row>
    <row r="214" spans="1:5">
      <c r="A214" s="324"/>
      <c r="B214" s="325"/>
      <c r="C214" s="326"/>
      <c r="D214" s="327"/>
      <c r="E214" s="211"/>
    </row>
    <row r="215" spans="1:5">
      <c r="A215" s="324"/>
      <c r="B215" s="325"/>
      <c r="C215" s="326"/>
      <c r="D215" s="327"/>
      <c r="E215" s="211"/>
    </row>
    <row r="216" spans="1:5">
      <c r="A216" s="324"/>
      <c r="B216" s="325"/>
      <c r="C216" s="326"/>
      <c r="D216" s="327"/>
      <c r="E216" s="211"/>
    </row>
    <row r="217" spans="1:5">
      <c r="A217" s="324"/>
      <c r="B217" s="325"/>
      <c r="C217" s="326"/>
      <c r="D217" s="327"/>
      <c r="E217" s="211"/>
    </row>
    <row r="218" spans="1:5">
      <c r="A218" s="324"/>
      <c r="B218" s="325"/>
      <c r="C218" s="326"/>
      <c r="D218" s="327"/>
      <c r="E218" s="211"/>
    </row>
    <row r="219" spans="1:5">
      <c r="A219" s="324"/>
      <c r="B219" s="325"/>
      <c r="C219" s="326"/>
      <c r="D219" s="327"/>
      <c r="E219" s="211"/>
    </row>
    <row r="220" spans="1:5">
      <c r="A220" s="324"/>
      <c r="B220" s="325"/>
      <c r="C220" s="326"/>
      <c r="D220" s="327"/>
      <c r="E220" s="211"/>
    </row>
    <row r="221" spans="1:5">
      <c r="A221" s="324"/>
      <c r="B221" s="325"/>
      <c r="C221" s="326"/>
      <c r="D221" s="327"/>
      <c r="E221" s="211"/>
    </row>
    <row r="222" spans="1:5">
      <c r="A222" s="324"/>
      <c r="B222" s="325"/>
      <c r="C222" s="326"/>
      <c r="D222" s="327"/>
      <c r="E222" s="211"/>
    </row>
    <row r="223" spans="1:5">
      <c r="A223" s="324"/>
      <c r="B223" s="325"/>
      <c r="C223" s="326"/>
      <c r="D223" s="327"/>
      <c r="E223" s="211"/>
    </row>
    <row r="224" spans="1:5">
      <c r="A224" s="324"/>
      <c r="B224" s="325"/>
      <c r="C224" s="326"/>
      <c r="D224" s="327"/>
      <c r="E224" s="211"/>
    </row>
    <row r="225" spans="1:5">
      <c r="A225" s="324"/>
      <c r="B225" s="325"/>
      <c r="C225" s="326"/>
      <c r="D225" s="327"/>
      <c r="E225" s="211"/>
    </row>
    <row r="226" spans="1:5">
      <c r="A226" s="324"/>
      <c r="B226" s="325"/>
      <c r="C226" s="326"/>
      <c r="D226" s="327"/>
      <c r="E226" s="211"/>
    </row>
    <row r="227" spans="1:5">
      <c r="A227" s="324"/>
      <c r="B227" s="325"/>
      <c r="C227" s="326"/>
      <c r="D227" s="327"/>
      <c r="E227" s="211"/>
    </row>
    <row r="228" spans="1:5">
      <c r="A228" s="324"/>
      <c r="B228" s="325"/>
      <c r="C228" s="326"/>
      <c r="D228" s="327"/>
      <c r="E228" s="211"/>
    </row>
    <row r="229" spans="1:5">
      <c r="A229" s="324"/>
      <c r="B229" s="325"/>
      <c r="C229" s="326"/>
      <c r="D229" s="327"/>
      <c r="E229" s="211"/>
    </row>
    <row r="230" spans="1:5">
      <c r="A230" s="324"/>
      <c r="B230" s="325"/>
      <c r="C230" s="326"/>
      <c r="D230" s="327"/>
      <c r="E230" s="211"/>
    </row>
    <row r="231" spans="1:5">
      <c r="A231" s="324"/>
      <c r="B231" s="325"/>
      <c r="C231" s="326"/>
      <c r="D231" s="327"/>
      <c r="E231" s="211"/>
    </row>
    <row r="232" spans="1:5">
      <c r="A232" s="324"/>
      <c r="B232" s="325"/>
      <c r="C232" s="326"/>
      <c r="D232" s="327"/>
      <c r="E232" s="211"/>
    </row>
    <row r="233" spans="1:5">
      <c r="A233" s="324"/>
      <c r="B233" s="325"/>
      <c r="C233" s="326"/>
      <c r="D233" s="327"/>
      <c r="E233" s="211"/>
    </row>
    <row r="234" spans="1:5">
      <c r="A234" s="324"/>
      <c r="B234" s="325"/>
      <c r="C234" s="326"/>
      <c r="D234" s="327"/>
      <c r="E234" s="211"/>
    </row>
    <row r="235" spans="1:5">
      <c r="A235" s="324"/>
      <c r="B235" s="325"/>
      <c r="C235" s="326"/>
      <c r="D235" s="327"/>
      <c r="E235" s="211"/>
    </row>
    <row r="236" spans="1:5">
      <c r="A236" s="324"/>
      <c r="B236" s="325"/>
      <c r="C236" s="326"/>
      <c r="D236" s="327"/>
      <c r="E236" s="211"/>
    </row>
    <row r="237" spans="1:5">
      <c r="A237" s="324"/>
      <c r="B237" s="325"/>
      <c r="C237" s="326"/>
      <c r="D237" s="327"/>
      <c r="E237" s="211"/>
    </row>
    <row r="238" spans="1:5">
      <c r="A238" s="324"/>
      <c r="B238" s="325"/>
      <c r="C238" s="326"/>
      <c r="D238" s="327"/>
      <c r="E238" s="211"/>
    </row>
    <row r="239" spans="1:5">
      <c r="A239" s="324"/>
      <c r="B239" s="325"/>
      <c r="C239" s="326"/>
      <c r="D239" s="327"/>
      <c r="E239" s="211"/>
    </row>
    <row r="240" spans="1:5">
      <c r="A240" s="324"/>
      <c r="B240" s="325"/>
      <c r="C240" s="326"/>
      <c r="D240" s="327"/>
      <c r="E240" s="211"/>
    </row>
    <row r="241" spans="1:5">
      <c r="A241" s="324"/>
      <c r="B241" s="325"/>
      <c r="C241" s="326"/>
      <c r="D241" s="327"/>
      <c r="E241" s="211"/>
    </row>
    <row r="242" spans="1:5">
      <c r="A242" s="324"/>
      <c r="B242" s="325"/>
      <c r="C242" s="326"/>
      <c r="D242" s="327"/>
      <c r="E242" s="211"/>
    </row>
    <row r="243" spans="1:5">
      <c r="A243" s="324"/>
      <c r="B243" s="325"/>
      <c r="C243" s="326"/>
      <c r="D243" s="327"/>
      <c r="E243" s="211"/>
    </row>
    <row r="244" spans="1:5">
      <c r="A244" s="324"/>
      <c r="B244" s="325"/>
      <c r="C244" s="326"/>
      <c r="D244" s="327"/>
      <c r="E244" s="211"/>
    </row>
    <row r="245" spans="1:5">
      <c r="A245" s="324"/>
      <c r="B245" s="325"/>
      <c r="C245" s="326"/>
      <c r="D245" s="327"/>
      <c r="E245" s="211"/>
    </row>
    <row r="246" spans="1:5">
      <c r="A246" s="324"/>
      <c r="B246" s="325"/>
      <c r="C246" s="326"/>
      <c r="D246" s="327"/>
      <c r="E246" s="211"/>
    </row>
    <row r="247" spans="1:5">
      <c r="A247" s="324"/>
      <c r="B247" s="325"/>
      <c r="C247" s="326"/>
      <c r="D247" s="327"/>
      <c r="E247" s="211"/>
    </row>
    <row r="248" spans="1:5">
      <c r="A248" s="324"/>
      <c r="B248" s="325"/>
      <c r="C248" s="326"/>
      <c r="D248" s="327"/>
      <c r="E248" s="211"/>
    </row>
    <row r="249" spans="1:5">
      <c r="A249" s="324"/>
      <c r="B249" s="325"/>
      <c r="C249" s="326"/>
      <c r="D249" s="327"/>
      <c r="E249" s="211"/>
    </row>
    <row r="250" spans="1:5">
      <c r="A250" s="324"/>
      <c r="B250" s="325"/>
      <c r="C250" s="326"/>
      <c r="D250" s="327"/>
      <c r="E250" s="211"/>
    </row>
    <row r="251" spans="1:5">
      <c r="A251" s="324"/>
      <c r="B251" s="325"/>
      <c r="C251" s="326"/>
      <c r="D251" s="327"/>
      <c r="E251" s="211"/>
    </row>
    <row r="252" spans="1:5">
      <c r="A252" s="324"/>
      <c r="B252" s="325"/>
      <c r="C252" s="326"/>
      <c r="D252" s="327"/>
      <c r="E252" s="211"/>
    </row>
    <row r="253" spans="1:5">
      <c r="A253" s="324"/>
      <c r="B253" s="325"/>
      <c r="C253" s="326"/>
      <c r="D253" s="327"/>
      <c r="E253" s="211"/>
    </row>
    <row r="254" spans="1:5">
      <c r="A254" s="324"/>
      <c r="B254" s="325"/>
      <c r="C254" s="326"/>
      <c r="D254" s="327"/>
      <c r="E254" s="211"/>
    </row>
    <row r="255" spans="1:5">
      <c r="A255" s="324"/>
      <c r="B255" s="325"/>
      <c r="C255" s="326"/>
      <c r="D255" s="327"/>
      <c r="E255" s="211"/>
    </row>
    <row r="256" spans="1:5">
      <c r="A256" s="324"/>
      <c r="B256" s="325"/>
      <c r="C256" s="326"/>
      <c r="D256" s="327"/>
      <c r="E256" s="211"/>
    </row>
    <row r="257" spans="1:5">
      <c r="A257" s="324"/>
      <c r="B257" s="325"/>
      <c r="C257" s="326"/>
      <c r="D257" s="327"/>
      <c r="E257" s="211"/>
    </row>
    <row r="258" spans="1:5">
      <c r="A258" s="324"/>
      <c r="B258" s="325"/>
      <c r="C258" s="326"/>
      <c r="D258" s="327"/>
      <c r="E258" s="211"/>
    </row>
    <row r="259" spans="1:5">
      <c r="A259" s="324"/>
      <c r="B259" s="325"/>
      <c r="C259" s="326"/>
      <c r="D259" s="327"/>
      <c r="E259" s="211"/>
    </row>
    <row r="260" spans="1:5">
      <c r="A260" s="324"/>
      <c r="B260" s="325"/>
      <c r="C260" s="326"/>
      <c r="D260" s="327"/>
      <c r="E260" s="211"/>
    </row>
    <row r="261" spans="1:5">
      <c r="A261" s="324"/>
      <c r="B261" s="325"/>
      <c r="C261" s="326"/>
      <c r="D261" s="327"/>
      <c r="E261" s="211"/>
    </row>
    <row r="262" spans="1:5">
      <c r="A262" s="324"/>
      <c r="B262" s="325"/>
      <c r="C262" s="326"/>
      <c r="D262" s="327"/>
      <c r="E262" s="211"/>
    </row>
    <row r="263" spans="1:5">
      <c r="A263" s="324"/>
      <c r="B263" s="325"/>
      <c r="C263" s="326"/>
      <c r="D263" s="327"/>
      <c r="E263" s="211"/>
    </row>
    <row r="264" spans="1:5">
      <c r="A264" s="324"/>
      <c r="B264" s="325"/>
      <c r="C264" s="326"/>
      <c r="D264" s="327"/>
      <c r="E264" s="211"/>
    </row>
    <row r="265" spans="1:5">
      <c r="A265" s="324"/>
      <c r="B265" s="325"/>
      <c r="C265" s="326"/>
      <c r="D265" s="327"/>
      <c r="E265" s="211"/>
    </row>
    <row r="266" spans="1:5">
      <c r="A266" s="324"/>
      <c r="B266" s="325"/>
      <c r="C266" s="326"/>
      <c r="D266" s="327"/>
      <c r="E266" s="211"/>
    </row>
    <row r="267" spans="1:5">
      <c r="A267" s="324"/>
      <c r="B267" s="325"/>
      <c r="C267" s="326"/>
      <c r="D267" s="327"/>
      <c r="E267" s="211"/>
    </row>
    <row r="268" spans="1:5">
      <c r="A268" s="324"/>
      <c r="B268" s="325"/>
      <c r="C268" s="326"/>
      <c r="D268" s="327"/>
      <c r="E268" s="211"/>
    </row>
    <row r="269" spans="1:5">
      <c r="A269" s="324"/>
      <c r="B269" s="325"/>
      <c r="C269" s="326"/>
      <c r="D269" s="327"/>
      <c r="E269" s="211"/>
    </row>
    <row r="270" spans="1:5">
      <c r="A270" s="324"/>
      <c r="B270" s="325"/>
      <c r="C270" s="326"/>
      <c r="D270" s="327"/>
      <c r="E270" s="211"/>
    </row>
    <row r="271" spans="1:5">
      <c r="A271" s="324"/>
      <c r="B271" s="325"/>
      <c r="C271" s="326"/>
      <c r="D271" s="327"/>
      <c r="E271" s="211"/>
    </row>
    <row r="272" spans="1:5">
      <c r="A272" s="324"/>
      <c r="B272" s="325"/>
      <c r="C272" s="326"/>
      <c r="D272" s="327"/>
      <c r="E272" s="211"/>
    </row>
    <row r="273" spans="1:5">
      <c r="A273" s="324"/>
      <c r="B273" s="325"/>
      <c r="C273" s="326"/>
      <c r="D273" s="327"/>
      <c r="E273" s="211"/>
    </row>
    <row r="274" spans="1:5">
      <c r="A274" s="324"/>
      <c r="B274" s="325"/>
      <c r="C274" s="326"/>
      <c r="D274" s="327"/>
      <c r="E274" s="211"/>
    </row>
    <row r="275" spans="1:5">
      <c r="A275" s="324"/>
      <c r="B275" s="325"/>
      <c r="C275" s="326"/>
      <c r="D275" s="327"/>
      <c r="E275" s="211"/>
    </row>
    <row r="276" spans="1:5">
      <c r="A276" s="324"/>
      <c r="B276" s="325"/>
      <c r="C276" s="326"/>
      <c r="D276" s="327"/>
      <c r="E276" s="211"/>
    </row>
    <row r="277" spans="1:5">
      <c r="A277" s="324"/>
      <c r="B277" s="325"/>
      <c r="C277" s="326"/>
      <c r="D277" s="327"/>
      <c r="E277" s="211"/>
    </row>
    <row r="278" spans="1:5">
      <c r="A278" s="324"/>
      <c r="B278" s="325"/>
      <c r="C278" s="326"/>
      <c r="D278" s="327"/>
      <c r="E278" s="211"/>
    </row>
    <row r="279" spans="1:5">
      <c r="A279" s="324"/>
      <c r="B279" s="325"/>
      <c r="C279" s="326"/>
      <c r="D279" s="327"/>
      <c r="E279" s="211"/>
    </row>
    <row r="280" spans="1:5">
      <c r="A280" s="324"/>
      <c r="B280" s="325"/>
      <c r="C280" s="326"/>
      <c r="D280" s="327"/>
      <c r="E280" s="211"/>
    </row>
    <row r="281" spans="1:5">
      <c r="A281" s="324"/>
      <c r="B281" s="325"/>
      <c r="C281" s="326"/>
      <c r="D281" s="327"/>
      <c r="E281" s="211"/>
    </row>
    <row r="282" spans="1:5">
      <c r="A282" s="324"/>
      <c r="B282" s="325"/>
      <c r="C282" s="326"/>
      <c r="D282" s="327"/>
      <c r="E282" s="211"/>
    </row>
    <row r="283" spans="1:5">
      <c r="A283" s="324"/>
      <c r="B283" s="325"/>
      <c r="C283" s="326"/>
      <c r="D283" s="327"/>
      <c r="E283" s="211"/>
    </row>
    <row r="284" spans="1:5">
      <c r="A284" s="324"/>
      <c r="B284" s="325"/>
      <c r="C284" s="326"/>
      <c r="D284" s="327"/>
      <c r="E284" s="211"/>
    </row>
    <row r="285" spans="1:5">
      <c r="A285" s="324"/>
      <c r="B285" s="325"/>
      <c r="C285" s="326"/>
      <c r="D285" s="327"/>
      <c r="E285" s="211"/>
    </row>
    <row r="286" spans="1:5">
      <c r="A286" s="324"/>
      <c r="B286" s="325"/>
      <c r="C286" s="326"/>
      <c r="D286" s="327"/>
      <c r="E286" s="211"/>
    </row>
    <row r="287" spans="1:5">
      <c r="A287" s="324"/>
      <c r="B287" s="325"/>
      <c r="C287" s="326"/>
      <c r="D287" s="327"/>
      <c r="E287" s="211"/>
    </row>
    <row r="288" spans="1:5">
      <c r="A288" s="324"/>
      <c r="B288" s="325"/>
      <c r="C288" s="326"/>
      <c r="D288" s="327"/>
      <c r="E288" s="211"/>
    </row>
    <row r="289" spans="1:5">
      <c r="A289" s="324"/>
      <c r="B289" s="325"/>
      <c r="C289" s="326"/>
      <c r="D289" s="327"/>
      <c r="E289" s="211"/>
    </row>
    <row r="290" spans="1:5">
      <c r="A290" s="324"/>
      <c r="B290" s="325"/>
      <c r="C290" s="326"/>
      <c r="D290" s="327"/>
      <c r="E290" s="211"/>
    </row>
    <row r="291" spans="1:5">
      <c r="A291" s="324"/>
      <c r="B291" s="325"/>
      <c r="C291" s="326"/>
      <c r="D291" s="327"/>
      <c r="E291" s="211"/>
    </row>
    <row r="292" spans="1:5">
      <c r="A292" s="324"/>
      <c r="B292" s="325"/>
      <c r="C292" s="326"/>
      <c r="D292" s="327"/>
      <c r="E292" s="211"/>
    </row>
    <row r="293" spans="1:5">
      <c r="A293" s="324"/>
      <c r="B293" s="325"/>
      <c r="C293" s="326"/>
      <c r="D293" s="327"/>
      <c r="E293" s="211"/>
    </row>
    <row r="294" spans="1:5">
      <c r="A294" s="324"/>
      <c r="B294" s="325"/>
      <c r="C294" s="326"/>
      <c r="D294" s="327"/>
      <c r="E294" s="211"/>
    </row>
    <row r="295" spans="1:5">
      <c r="A295" s="324"/>
      <c r="B295" s="325"/>
      <c r="C295" s="326"/>
      <c r="D295" s="327"/>
      <c r="E295" s="211"/>
    </row>
    <row r="296" spans="1:5">
      <c r="A296" s="324"/>
      <c r="B296" s="325"/>
      <c r="C296" s="326"/>
      <c r="D296" s="327"/>
      <c r="E296" s="211"/>
    </row>
    <row r="297" spans="1:5">
      <c r="A297" s="324"/>
      <c r="B297" s="325"/>
      <c r="C297" s="326"/>
      <c r="D297" s="327"/>
      <c r="E297" s="211"/>
    </row>
    <row r="298" spans="1:5">
      <c r="A298" s="324"/>
      <c r="B298" s="325"/>
      <c r="C298" s="326"/>
      <c r="D298" s="327"/>
      <c r="E298" s="211"/>
    </row>
    <row r="299" spans="1:5">
      <c r="A299" s="324"/>
      <c r="B299" s="325"/>
      <c r="C299" s="326"/>
      <c r="D299" s="327"/>
      <c r="E299" s="211"/>
    </row>
    <row r="300" spans="1:5">
      <c r="A300" s="324"/>
      <c r="B300" s="325"/>
      <c r="C300" s="326"/>
      <c r="D300" s="327"/>
      <c r="E300" s="211"/>
    </row>
    <row r="301" spans="1:5">
      <c r="A301" s="324"/>
      <c r="B301" s="325"/>
      <c r="C301" s="326"/>
      <c r="D301" s="327"/>
      <c r="E301" s="211"/>
    </row>
    <row r="302" spans="1:5">
      <c r="A302" s="324"/>
      <c r="B302" s="325"/>
      <c r="C302" s="326"/>
      <c r="D302" s="327"/>
      <c r="E302" s="211"/>
    </row>
    <row r="303" spans="1:5">
      <c r="A303" s="324"/>
      <c r="B303" s="325"/>
      <c r="C303" s="326"/>
      <c r="D303" s="327"/>
      <c r="E303" s="211"/>
    </row>
    <row r="304" spans="1:5">
      <c r="A304" s="324"/>
      <c r="B304" s="325"/>
      <c r="C304" s="326"/>
      <c r="D304" s="327"/>
      <c r="E304" s="211"/>
    </row>
    <row r="305" spans="1:5">
      <c r="A305" s="324"/>
      <c r="B305" s="325"/>
      <c r="C305" s="326"/>
      <c r="D305" s="327"/>
      <c r="E305" s="211"/>
    </row>
    <row r="306" spans="1:5">
      <c r="A306" s="324"/>
      <c r="B306" s="325"/>
      <c r="C306" s="326"/>
      <c r="D306" s="327"/>
      <c r="E306" s="211"/>
    </row>
    <row r="307" spans="1:5">
      <c r="A307" s="324"/>
      <c r="B307" s="325"/>
      <c r="C307" s="326"/>
      <c r="D307" s="327"/>
      <c r="E307" s="211"/>
    </row>
    <row r="308" spans="1:5">
      <c r="A308" s="324"/>
      <c r="B308" s="325"/>
      <c r="C308" s="326"/>
      <c r="D308" s="327"/>
      <c r="E308" s="211"/>
    </row>
    <row r="309" spans="1:5">
      <c r="A309" s="324"/>
      <c r="B309" s="325"/>
      <c r="C309" s="326"/>
      <c r="D309" s="327"/>
      <c r="E309" s="211"/>
    </row>
    <row r="310" spans="1:5">
      <c r="A310" s="324"/>
      <c r="B310" s="325"/>
      <c r="C310" s="326"/>
      <c r="D310" s="327"/>
      <c r="E310" s="211"/>
    </row>
    <row r="311" spans="1:5">
      <c r="A311" s="324"/>
      <c r="B311" s="325"/>
      <c r="C311" s="326"/>
      <c r="D311" s="327"/>
      <c r="E311" s="211"/>
    </row>
    <row r="312" spans="1:5">
      <c r="A312" s="324"/>
      <c r="B312" s="325"/>
      <c r="C312" s="326"/>
      <c r="D312" s="327"/>
      <c r="E312" s="211"/>
    </row>
    <row r="313" spans="1:5">
      <c r="A313" s="324"/>
      <c r="B313" s="325"/>
      <c r="C313" s="326"/>
      <c r="D313" s="327"/>
      <c r="E313" s="211"/>
    </row>
    <row r="314" spans="1:5">
      <c r="A314" s="324"/>
      <c r="B314" s="325"/>
      <c r="C314" s="326"/>
      <c r="D314" s="327"/>
      <c r="E314" s="211"/>
    </row>
    <row r="315" spans="1:5">
      <c r="A315" s="324"/>
      <c r="B315" s="325"/>
      <c r="C315" s="326"/>
      <c r="D315" s="327"/>
      <c r="E315" s="211"/>
    </row>
    <row r="316" spans="1:5">
      <c r="A316" s="324"/>
      <c r="B316" s="325"/>
      <c r="C316" s="326"/>
      <c r="D316" s="327"/>
      <c r="E316" s="211"/>
    </row>
    <row r="317" spans="1:5">
      <c r="A317" s="324"/>
      <c r="B317" s="325"/>
      <c r="C317" s="326"/>
      <c r="D317" s="327"/>
      <c r="E317" s="211"/>
    </row>
    <row r="318" spans="1:5">
      <c r="A318" s="324"/>
      <c r="B318" s="325"/>
      <c r="C318" s="326"/>
      <c r="D318" s="327"/>
      <c r="E318" s="211"/>
    </row>
    <row r="319" spans="1:5">
      <c r="A319" s="324"/>
      <c r="B319" s="325"/>
      <c r="C319" s="326"/>
      <c r="D319" s="327"/>
      <c r="E319" s="211"/>
    </row>
    <row r="320" spans="1:5">
      <c r="A320" s="324"/>
      <c r="B320" s="325"/>
      <c r="C320" s="326"/>
      <c r="D320" s="327"/>
      <c r="E320" s="211"/>
    </row>
    <row r="321" spans="1:5">
      <c r="A321" s="324"/>
      <c r="B321" s="325"/>
      <c r="C321" s="326"/>
      <c r="D321" s="327"/>
      <c r="E321" s="211"/>
    </row>
    <row r="322" spans="1:5">
      <c r="A322" s="324"/>
      <c r="B322" s="325"/>
      <c r="C322" s="326"/>
      <c r="D322" s="327"/>
      <c r="E322" s="211"/>
    </row>
    <row r="323" spans="1:5">
      <c r="A323" s="324"/>
      <c r="B323" s="325"/>
      <c r="C323" s="326"/>
      <c r="D323" s="327"/>
      <c r="E323" s="211"/>
    </row>
    <row r="324" spans="1:5">
      <c r="A324" s="324"/>
      <c r="B324" s="325"/>
      <c r="C324" s="326"/>
      <c r="D324" s="327"/>
      <c r="E324" s="211"/>
    </row>
    <row r="325" spans="1:5">
      <c r="A325" s="324"/>
      <c r="B325" s="325"/>
      <c r="C325" s="326"/>
      <c r="D325" s="327"/>
      <c r="E325" s="211"/>
    </row>
    <row r="326" spans="1:5">
      <c r="A326" s="324"/>
      <c r="B326" s="325"/>
      <c r="C326" s="326"/>
      <c r="D326" s="327"/>
      <c r="E326" s="211"/>
    </row>
    <row r="327" spans="1:5">
      <c r="A327" s="324"/>
      <c r="B327" s="325"/>
      <c r="C327" s="326"/>
      <c r="D327" s="327"/>
      <c r="E327" s="211"/>
    </row>
    <row r="328" spans="1:5">
      <c r="A328" s="324"/>
      <c r="B328" s="325"/>
      <c r="C328" s="326"/>
      <c r="D328" s="327"/>
      <c r="E328" s="211"/>
    </row>
    <row r="329" spans="1:5">
      <c r="A329" s="324"/>
      <c r="B329" s="325"/>
      <c r="C329" s="326"/>
      <c r="D329" s="327"/>
      <c r="E329" s="211"/>
    </row>
    <row r="330" spans="1:5">
      <c r="A330" s="324"/>
      <c r="B330" s="325"/>
      <c r="C330" s="326"/>
      <c r="D330" s="327"/>
      <c r="E330" s="211"/>
    </row>
    <row r="331" spans="1:5">
      <c r="A331" s="324"/>
      <c r="B331" s="325"/>
      <c r="C331" s="326"/>
      <c r="D331" s="327"/>
      <c r="E331" s="211"/>
    </row>
    <row r="332" spans="1:5">
      <c r="A332" s="324"/>
      <c r="B332" s="325"/>
      <c r="C332" s="326"/>
      <c r="D332" s="327"/>
      <c r="E332" s="211"/>
    </row>
    <row r="333" spans="1:5">
      <c r="A333" s="324"/>
      <c r="B333" s="325"/>
      <c r="C333" s="326"/>
      <c r="D333" s="327"/>
      <c r="E333" s="211"/>
    </row>
    <row r="334" spans="1:5">
      <c r="A334" s="324"/>
      <c r="B334" s="325"/>
      <c r="C334" s="326"/>
      <c r="D334" s="327"/>
      <c r="E334" s="211"/>
    </row>
    <row r="335" spans="1:5">
      <c r="A335" s="324"/>
      <c r="B335" s="325"/>
      <c r="C335" s="326"/>
      <c r="D335" s="327"/>
      <c r="E335" s="211"/>
    </row>
    <row r="336" spans="1:5">
      <c r="A336" s="324"/>
      <c r="B336" s="325"/>
      <c r="C336" s="326"/>
      <c r="D336" s="327"/>
      <c r="E336" s="211"/>
    </row>
    <row r="337" spans="1:5">
      <c r="A337" s="324"/>
      <c r="B337" s="325"/>
      <c r="C337" s="326"/>
      <c r="D337" s="327"/>
      <c r="E337" s="211"/>
    </row>
    <row r="338" spans="1:5">
      <c r="A338" s="324"/>
      <c r="B338" s="325"/>
      <c r="C338" s="326"/>
      <c r="D338" s="327"/>
      <c r="E338" s="211"/>
    </row>
    <row r="339" spans="1:5">
      <c r="A339" s="324"/>
      <c r="B339" s="325"/>
      <c r="C339" s="326"/>
      <c r="D339" s="327"/>
      <c r="E339" s="211"/>
    </row>
    <row r="340" spans="1:5">
      <c r="A340" s="324"/>
      <c r="B340" s="325"/>
      <c r="C340" s="326"/>
      <c r="D340" s="327"/>
      <c r="E340" s="211"/>
    </row>
    <row r="341" spans="1:5">
      <c r="A341" s="324"/>
      <c r="B341" s="325"/>
      <c r="C341" s="326"/>
      <c r="D341" s="327"/>
      <c r="E341" s="211"/>
    </row>
    <row r="342" spans="1:5">
      <c r="A342" s="324"/>
      <c r="B342" s="325"/>
      <c r="C342" s="326"/>
      <c r="D342" s="327"/>
      <c r="E342" s="211"/>
    </row>
    <row r="343" spans="1:5">
      <c r="A343" s="324"/>
      <c r="B343" s="325"/>
      <c r="C343" s="326"/>
      <c r="D343" s="327"/>
      <c r="E343" s="211"/>
    </row>
    <row r="344" spans="1:5">
      <c r="A344" s="324"/>
      <c r="B344" s="325"/>
      <c r="C344" s="326"/>
      <c r="D344" s="327"/>
      <c r="E344" s="211"/>
    </row>
    <row r="345" spans="1:5">
      <c r="A345" s="324"/>
      <c r="B345" s="325"/>
      <c r="C345" s="326"/>
      <c r="D345" s="327"/>
      <c r="E345" s="211"/>
    </row>
    <row r="346" spans="1:5">
      <c r="A346" s="324"/>
      <c r="B346" s="325"/>
      <c r="C346" s="326"/>
      <c r="D346" s="327"/>
      <c r="E346" s="211"/>
    </row>
    <row r="347" spans="1:5">
      <c r="A347" s="324"/>
      <c r="B347" s="325"/>
      <c r="C347" s="326"/>
      <c r="D347" s="327"/>
      <c r="E347" s="211"/>
    </row>
    <row r="348" spans="1:5">
      <c r="A348" s="324"/>
      <c r="B348" s="325"/>
      <c r="C348" s="326"/>
      <c r="D348" s="327"/>
      <c r="E348" s="211"/>
    </row>
    <row r="349" spans="1:5">
      <c r="A349" s="324"/>
      <c r="B349" s="325"/>
      <c r="C349" s="326"/>
      <c r="D349" s="327"/>
      <c r="E349" s="211"/>
    </row>
    <row r="350" spans="1:5">
      <c r="A350" s="324"/>
      <c r="B350" s="325"/>
      <c r="C350" s="326"/>
      <c r="D350" s="327"/>
      <c r="E350" s="211"/>
    </row>
    <row r="351" spans="1:5">
      <c r="A351" s="324"/>
      <c r="B351" s="325"/>
      <c r="C351" s="326"/>
      <c r="D351" s="327"/>
      <c r="E351" s="211"/>
    </row>
    <row r="352" spans="1:5">
      <c r="A352" s="324"/>
      <c r="B352" s="325"/>
      <c r="C352" s="326"/>
      <c r="D352" s="327"/>
      <c r="E352" s="211"/>
    </row>
    <row r="353" spans="1:5">
      <c r="A353" s="324"/>
      <c r="B353" s="325"/>
      <c r="C353" s="326"/>
      <c r="D353" s="327"/>
      <c r="E353" s="211"/>
    </row>
    <row r="354" spans="1:5">
      <c r="A354" s="324"/>
      <c r="B354" s="325"/>
      <c r="C354" s="326"/>
      <c r="D354" s="327"/>
      <c r="E354" s="211"/>
    </row>
    <row r="355" spans="1:5">
      <c r="A355" s="324"/>
      <c r="B355" s="325"/>
      <c r="C355" s="326"/>
      <c r="D355" s="327"/>
      <c r="E355" s="211"/>
    </row>
    <row r="356" spans="1:5">
      <c r="A356" s="324"/>
      <c r="B356" s="325"/>
      <c r="C356" s="326"/>
      <c r="D356" s="327"/>
      <c r="E356" s="211"/>
    </row>
    <row r="357" spans="1:5">
      <c r="A357" s="324"/>
      <c r="B357" s="325"/>
      <c r="C357" s="326"/>
      <c r="D357" s="327"/>
      <c r="E357" s="211"/>
    </row>
    <row r="358" spans="1:5">
      <c r="A358" s="324"/>
      <c r="B358" s="325"/>
      <c r="C358" s="326"/>
      <c r="D358" s="327"/>
      <c r="E358" s="211"/>
    </row>
    <row r="359" spans="1:5">
      <c r="A359" s="324"/>
      <c r="B359" s="325"/>
      <c r="C359" s="326"/>
      <c r="D359" s="327"/>
      <c r="E359" s="211"/>
    </row>
    <row r="360" spans="1:5">
      <c r="A360" s="324"/>
      <c r="B360" s="325"/>
      <c r="C360" s="326"/>
      <c r="D360" s="327"/>
      <c r="E360" s="211"/>
    </row>
    <row r="361" spans="1:5">
      <c r="A361" s="324"/>
      <c r="B361" s="325"/>
      <c r="C361" s="326"/>
      <c r="D361" s="327"/>
      <c r="E361" s="211"/>
    </row>
    <row r="362" spans="1:5">
      <c r="A362" s="324"/>
      <c r="B362" s="325"/>
      <c r="C362" s="326"/>
      <c r="D362" s="327"/>
      <c r="E362" s="211"/>
    </row>
    <row r="363" spans="1:5">
      <c r="A363" s="324"/>
      <c r="B363" s="325"/>
      <c r="C363" s="326"/>
      <c r="D363" s="327"/>
      <c r="E363" s="211"/>
    </row>
    <row r="364" spans="1:5">
      <c r="A364" s="324"/>
      <c r="B364" s="325"/>
      <c r="C364" s="326"/>
      <c r="D364" s="327"/>
      <c r="E364" s="211"/>
    </row>
    <row r="365" spans="1:5">
      <c r="A365" s="324"/>
      <c r="B365" s="325"/>
      <c r="C365" s="326"/>
      <c r="D365" s="327"/>
      <c r="E365" s="211"/>
    </row>
    <row r="366" spans="1:5">
      <c r="A366" s="324"/>
      <c r="B366" s="325"/>
      <c r="C366" s="326"/>
      <c r="D366" s="327"/>
      <c r="E366" s="211"/>
    </row>
    <row r="367" spans="1:5">
      <c r="A367" s="324"/>
      <c r="B367" s="325"/>
      <c r="C367" s="326"/>
      <c r="D367" s="327"/>
      <c r="E367" s="211"/>
    </row>
    <row r="368" spans="1:5">
      <c r="A368" s="324"/>
      <c r="B368" s="325"/>
      <c r="C368" s="326"/>
      <c r="D368" s="327"/>
      <c r="E368" s="211"/>
    </row>
    <row r="369" spans="1:5">
      <c r="A369" s="324"/>
      <c r="B369" s="325"/>
      <c r="C369" s="326"/>
      <c r="D369" s="327"/>
      <c r="E369" s="211"/>
    </row>
    <row r="370" spans="1:5">
      <c r="A370" s="324"/>
      <c r="B370" s="325"/>
      <c r="C370" s="326"/>
      <c r="D370" s="327"/>
      <c r="E370" s="211"/>
    </row>
    <row r="371" spans="1:5">
      <c r="A371" s="324"/>
      <c r="B371" s="325"/>
      <c r="C371" s="326"/>
      <c r="D371" s="327"/>
      <c r="E371" s="211"/>
    </row>
    <row r="372" spans="1:5">
      <c r="A372" s="324"/>
      <c r="B372" s="325"/>
      <c r="C372" s="326"/>
      <c r="D372" s="327"/>
      <c r="E372" s="211"/>
    </row>
    <row r="373" spans="1:5">
      <c r="A373" s="324"/>
      <c r="B373" s="325"/>
      <c r="C373" s="326"/>
      <c r="D373" s="327"/>
      <c r="E373" s="211"/>
    </row>
    <row r="374" spans="1:5">
      <c r="A374" s="324"/>
      <c r="B374" s="325"/>
      <c r="C374" s="326"/>
      <c r="D374" s="327"/>
      <c r="E374" s="211"/>
    </row>
    <row r="375" spans="1:5">
      <c r="A375" s="324"/>
      <c r="B375" s="325"/>
      <c r="C375" s="326"/>
      <c r="D375" s="327"/>
      <c r="E375" s="211"/>
    </row>
    <row r="376" spans="1:5">
      <c r="A376" s="324"/>
      <c r="B376" s="325"/>
      <c r="C376" s="326"/>
      <c r="D376" s="327"/>
      <c r="E376" s="211"/>
    </row>
    <row r="377" spans="1:5">
      <c r="A377" s="324"/>
      <c r="B377" s="325"/>
      <c r="C377" s="326"/>
      <c r="D377" s="327"/>
      <c r="E377" s="211"/>
    </row>
    <row r="378" spans="1:5">
      <c r="A378" s="324"/>
      <c r="B378" s="325"/>
      <c r="C378" s="326"/>
      <c r="D378" s="327"/>
      <c r="E378" s="211"/>
    </row>
    <row r="379" spans="1:5">
      <c r="A379" s="324"/>
      <c r="B379" s="325"/>
      <c r="C379" s="326"/>
      <c r="D379" s="327"/>
      <c r="E379" s="211"/>
    </row>
    <row r="380" spans="1:5">
      <c r="A380" s="324"/>
      <c r="B380" s="325"/>
      <c r="C380" s="326"/>
      <c r="D380" s="327"/>
      <c r="E380" s="211"/>
    </row>
    <row r="381" spans="1:5">
      <c r="A381" s="324"/>
      <c r="B381" s="325"/>
      <c r="C381" s="326"/>
      <c r="D381" s="327"/>
      <c r="E381" s="211"/>
    </row>
    <row r="382" spans="1:5">
      <c r="A382" s="324"/>
      <c r="B382" s="325"/>
      <c r="C382" s="326"/>
      <c r="D382" s="327"/>
      <c r="E382" s="211"/>
    </row>
    <row r="383" spans="1:5">
      <c r="A383" s="324"/>
      <c r="B383" s="325"/>
      <c r="C383" s="326"/>
      <c r="D383" s="327"/>
      <c r="E383" s="211"/>
    </row>
    <row r="384" spans="1:5">
      <c r="A384" s="324"/>
      <c r="B384" s="325"/>
      <c r="C384" s="326"/>
      <c r="D384" s="327"/>
      <c r="E384" s="211"/>
    </row>
    <row r="385" spans="1:5">
      <c r="A385" s="324"/>
      <c r="B385" s="325"/>
      <c r="C385" s="326"/>
      <c r="D385" s="327"/>
      <c r="E385" s="211"/>
    </row>
    <row r="386" spans="1:5">
      <c r="A386" s="324"/>
      <c r="B386" s="325"/>
      <c r="C386" s="326"/>
      <c r="D386" s="327"/>
      <c r="E386" s="211"/>
    </row>
    <row r="387" spans="1:5">
      <c r="A387" s="324"/>
      <c r="B387" s="325"/>
      <c r="C387" s="326"/>
      <c r="D387" s="327"/>
      <c r="E387" s="211"/>
    </row>
    <row r="388" spans="1:5">
      <c r="A388" s="324"/>
      <c r="B388" s="325"/>
      <c r="C388" s="326"/>
      <c r="D388" s="327"/>
      <c r="E388" s="211"/>
    </row>
    <row r="389" spans="1:5">
      <c r="A389" s="324"/>
      <c r="B389" s="325"/>
      <c r="C389" s="326"/>
      <c r="D389" s="327"/>
      <c r="E389" s="211"/>
    </row>
    <row r="390" spans="1:5">
      <c r="A390" s="324"/>
      <c r="B390" s="325"/>
      <c r="C390" s="326"/>
      <c r="D390" s="327"/>
      <c r="E390" s="211"/>
    </row>
    <row r="391" spans="1:5">
      <c r="A391" s="324"/>
      <c r="B391" s="325"/>
      <c r="C391" s="326"/>
      <c r="D391" s="327"/>
      <c r="E391" s="211"/>
    </row>
    <row r="392" spans="1:5">
      <c r="A392" s="324"/>
      <c r="B392" s="325"/>
      <c r="C392" s="326"/>
      <c r="D392" s="327"/>
      <c r="E392" s="211"/>
    </row>
    <row r="393" spans="1:5">
      <c r="A393" s="324"/>
      <c r="B393" s="325"/>
      <c r="C393" s="326"/>
      <c r="D393" s="327"/>
      <c r="E393" s="211"/>
    </row>
    <row r="394" spans="1:5">
      <c r="A394" s="324"/>
      <c r="B394" s="325"/>
      <c r="C394" s="326"/>
      <c r="D394" s="327"/>
      <c r="E394" s="211"/>
    </row>
    <row r="395" spans="1:5">
      <c r="A395" s="324"/>
      <c r="B395" s="325"/>
      <c r="C395" s="326"/>
      <c r="D395" s="327"/>
      <c r="E395" s="211"/>
    </row>
    <row r="396" spans="1:5">
      <c r="A396" s="324"/>
      <c r="B396" s="325"/>
      <c r="C396" s="326"/>
      <c r="D396" s="327"/>
      <c r="E396" s="211"/>
    </row>
    <row r="397" spans="1:5">
      <c r="A397" s="324"/>
      <c r="B397" s="325"/>
      <c r="C397" s="326"/>
      <c r="D397" s="327"/>
      <c r="E397" s="211"/>
    </row>
    <row r="398" spans="1:5">
      <c r="A398" s="324"/>
      <c r="B398" s="325"/>
      <c r="C398" s="326"/>
      <c r="D398" s="327"/>
      <c r="E398" s="211"/>
    </row>
    <row r="399" spans="1:5">
      <c r="A399" s="324"/>
      <c r="B399" s="325"/>
      <c r="C399" s="326"/>
      <c r="D399" s="327"/>
      <c r="E399" s="211"/>
    </row>
    <row r="400" spans="1:5">
      <c r="A400" s="324"/>
      <c r="B400" s="325"/>
      <c r="C400" s="326"/>
      <c r="D400" s="327"/>
      <c r="E400" s="211"/>
    </row>
    <row r="401" spans="1:5">
      <c r="A401" s="324"/>
      <c r="B401" s="325"/>
      <c r="C401" s="326"/>
      <c r="D401" s="327"/>
      <c r="E401" s="211"/>
    </row>
    <row r="402" spans="1:5">
      <c r="A402" s="324"/>
      <c r="B402" s="325"/>
      <c r="C402" s="326"/>
      <c r="D402" s="327"/>
      <c r="E402" s="211"/>
    </row>
    <row r="403" spans="1:5">
      <c r="A403" s="324"/>
      <c r="B403" s="325"/>
      <c r="C403" s="326"/>
      <c r="D403" s="327"/>
      <c r="E403" s="211"/>
    </row>
    <row r="404" spans="1:5">
      <c r="A404" s="324"/>
      <c r="B404" s="325"/>
      <c r="C404" s="326"/>
      <c r="D404" s="327"/>
      <c r="E404" s="211"/>
    </row>
    <row r="405" spans="1:5">
      <c r="A405" s="324"/>
      <c r="B405" s="325"/>
      <c r="C405" s="326"/>
      <c r="D405" s="327"/>
      <c r="E405" s="211"/>
    </row>
    <row r="406" spans="1:5">
      <c r="A406" s="324"/>
      <c r="B406" s="325"/>
      <c r="C406" s="326"/>
      <c r="D406" s="327"/>
      <c r="E406" s="211"/>
    </row>
    <row r="407" spans="1:5">
      <c r="A407" s="324"/>
      <c r="B407" s="325"/>
      <c r="C407" s="326"/>
      <c r="D407" s="327"/>
      <c r="E407" s="211"/>
    </row>
    <row r="408" spans="1:5">
      <c r="A408" s="324"/>
      <c r="B408" s="325"/>
      <c r="C408" s="326"/>
      <c r="D408" s="327"/>
      <c r="E408" s="211"/>
    </row>
    <row r="409" spans="1:5">
      <c r="A409" s="324"/>
      <c r="B409" s="325"/>
      <c r="C409" s="326"/>
      <c r="D409" s="327"/>
      <c r="E409" s="211"/>
    </row>
    <row r="410" spans="1:5">
      <c r="A410" s="324"/>
      <c r="B410" s="325"/>
      <c r="C410" s="326"/>
      <c r="D410" s="327"/>
      <c r="E410" s="211"/>
    </row>
    <row r="411" spans="1:5">
      <c r="A411" s="324"/>
      <c r="B411" s="325"/>
      <c r="C411" s="326"/>
      <c r="D411" s="327"/>
      <c r="E411" s="211"/>
    </row>
    <row r="412" spans="1:5">
      <c r="A412" s="324"/>
      <c r="B412" s="325"/>
      <c r="C412" s="326"/>
      <c r="D412" s="327"/>
      <c r="E412" s="211"/>
    </row>
    <row r="413" spans="1:5">
      <c r="A413" s="324"/>
      <c r="B413" s="325"/>
      <c r="C413" s="326"/>
      <c r="D413" s="327"/>
      <c r="E413" s="211"/>
    </row>
    <row r="414" spans="1:5">
      <c r="A414" s="324"/>
      <c r="B414" s="325"/>
      <c r="C414" s="326"/>
      <c r="D414" s="327"/>
      <c r="E414" s="211"/>
    </row>
    <row r="415" spans="1:5">
      <c r="A415" s="324"/>
      <c r="B415" s="325"/>
      <c r="C415" s="326"/>
      <c r="D415" s="327"/>
      <c r="E415" s="211"/>
    </row>
    <row r="416" spans="1:5">
      <c r="A416" s="324"/>
      <c r="B416" s="325"/>
      <c r="C416" s="326"/>
      <c r="D416" s="327"/>
      <c r="E416" s="211"/>
    </row>
    <row r="417" spans="1:5">
      <c r="A417" s="324"/>
      <c r="B417" s="325"/>
      <c r="C417" s="326"/>
      <c r="D417" s="327"/>
      <c r="E417" s="211"/>
    </row>
    <row r="418" spans="1:5">
      <c r="A418" s="324"/>
      <c r="B418" s="325"/>
      <c r="C418" s="326"/>
      <c r="D418" s="327"/>
      <c r="E418" s="211"/>
    </row>
    <row r="419" spans="1:5">
      <c r="A419" s="324"/>
      <c r="B419" s="325"/>
      <c r="C419" s="326"/>
      <c r="D419" s="327"/>
      <c r="E419" s="211"/>
    </row>
    <row r="420" spans="1:5">
      <c r="A420" s="324"/>
      <c r="B420" s="325"/>
      <c r="C420" s="326"/>
      <c r="D420" s="327"/>
      <c r="E420" s="211"/>
    </row>
    <row r="421" spans="1:5">
      <c r="A421" s="324"/>
      <c r="B421" s="325"/>
      <c r="C421" s="326"/>
      <c r="D421" s="327"/>
      <c r="E421" s="211"/>
    </row>
    <row r="422" spans="1:5">
      <c r="A422" s="324"/>
      <c r="B422" s="325"/>
      <c r="C422" s="326"/>
      <c r="D422" s="327"/>
      <c r="E422" s="211"/>
    </row>
    <row r="423" spans="1:5">
      <c r="A423" s="324"/>
      <c r="B423" s="325"/>
      <c r="C423" s="326"/>
      <c r="D423" s="327"/>
      <c r="E423" s="211"/>
    </row>
    <row r="424" spans="1:5">
      <c r="A424" s="324"/>
      <c r="B424" s="325"/>
      <c r="C424" s="326"/>
      <c r="D424" s="327"/>
      <c r="E424" s="211"/>
    </row>
    <row r="425" spans="1:5">
      <c r="A425" s="324"/>
      <c r="B425" s="325"/>
      <c r="C425" s="326"/>
      <c r="D425" s="327"/>
      <c r="E425" s="211"/>
    </row>
    <row r="426" spans="1:5">
      <c r="A426" s="324"/>
      <c r="B426" s="325"/>
      <c r="C426" s="326"/>
      <c r="D426" s="327"/>
      <c r="E426" s="211"/>
    </row>
    <row r="427" spans="1:5">
      <c r="A427" s="324"/>
      <c r="B427" s="325"/>
      <c r="C427" s="326"/>
      <c r="D427" s="327"/>
      <c r="E427" s="211"/>
    </row>
    <row r="428" spans="1:5">
      <c r="A428" s="324"/>
      <c r="B428" s="325"/>
      <c r="C428" s="326"/>
      <c r="D428" s="327"/>
      <c r="E428" s="211"/>
    </row>
    <row r="429" spans="1:5">
      <c r="A429" s="324"/>
      <c r="B429" s="325"/>
      <c r="C429" s="326"/>
      <c r="D429" s="327"/>
      <c r="E429" s="211"/>
    </row>
    <row r="430" spans="1:5">
      <c r="A430" s="324"/>
      <c r="B430" s="325"/>
      <c r="C430" s="326"/>
      <c r="D430" s="327"/>
      <c r="E430" s="211"/>
    </row>
    <row r="431" spans="1:5">
      <c r="A431" s="324"/>
      <c r="B431" s="325"/>
      <c r="C431" s="326"/>
      <c r="D431" s="327"/>
      <c r="E431" s="211"/>
    </row>
    <row r="432" spans="1:5">
      <c r="A432" s="324"/>
      <c r="B432" s="325"/>
      <c r="C432" s="326"/>
      <c r="D432" s="327"/>
      <c r="E432" s="211"/>
    </row>
    <row r="433" spans="1:5">
      <c r="A433" s="324"/>
      <c r="B433" s="325"/>
      <c r="C433" s="326"/>
      <c r="D433" s="327"/>
      <c r="E433" s="211"/>
    </row>
    <row r="434" spans="1:5">
      <c r="A434" s="324"/>
      <c r="B434" s="325"/>
      <c r="C434" s="326"/>
      <c r="D434" s="327"/>
      <c r="E434" s="211"/>
    </row>
    <row r="435" spans="1:5">
      <c r="A435" s="324"/>
      <c r="B435" s="325"/>
      <c r="C435" s="326"/>
      <c r="D435" s="327"/>
      <c r="E435" s="211"/>
    </row>
    <row r="436" spans="1:5">
      <c r="A436" s="324"/>
      <c r="B436" s="325"/>
      <c r="C436" s="326"/>
      <c r="D436" s="327"/>
      <c r="E436" s="211"/>
    </row>
    <row r="437" spans="1:5">
      <c r="A437" s="324"/>
      <c r="B437" s="325"/>
      <c r="C437" s="326"/>
      <c r="D437" s="327"/>
      <c r="E437" s="211"/>
    </row>
    <row r="438" spans="1:5">
      <c r="A438" s="324"/>
      <c r="B438" s="325"/>
      <c r="C438" s="326"/>
      <c r="D438" s="327"/>
      <c r="E438" s="211"/>
    </row>
    <row r="439" spans="1:5">
      <c r="A439" s="324"/>
      <c r="B439" s="325"/>
      <c r="C439" s="326"/>
      <c r="D439" s="327"/>
      <c r="E439" s="211"/>
    </row>
    <row r="440" spans="1:5">
      <c r="A440" s="324"/>
      <c r="B440" s="325"/>
      <c r="C440" s="326"/>
      <c r="D440" s="327"/>
      <c r="E440" s="211"/>
    </row>
    <row r="441" spans="1:5">
      <c r="A441" s="324"/>
      <c r="B441" s="325"/>
      <c r="C441" s="326"/>
      <c r="D441" s="327"/>
      <c r="E441" s="211"/>
    </row>
    <row r="442" spans="1:5">
      <c r="A442" s="324"/>
      <c r="B442" s="325"/>
      <c r="C442" s="326"/>
      <c r="D442" s="327"/>
      <c r="E442" s="211"/>
    </row>
    <row r="443" spans="1:5">
      <c r="A443" s="324"/>
      <c r="B443" s="325"/>
      <c r="C443" s="326"/>
      <c r="D443" s="327"/>
      <c r="E443" s="211"/>
    </row>
    <row r="444" spans="1:5">
      <c r="A444" s="324"/>
      <c r="B444" s="325"/>
      <c r="C444" s="326"/>
      <c r="D444" s="327"/>
      <c r="E444" s="211"/>
    </row>
    <row r="445" spans="1:5">
      <c r="A445" s="324"/>
      <c r="B445" s="325"/>
      <c r="C445" s="326"/>
      <c r="D445" s="327"/>
      <c r="E445" s="211"/>
    </row>
    <row r="446" spans="1:5">
      <c r="A446" s="324"/>
      <c r="B446" s="325"/>
      <c r="C446" s="326"/>
      <c r="D446" s="327"/>
      <c r="E446" s="211"/>
    </row>
    <row r="447" spans="1:5">
      <c r="A447" s="324"/>
      <c r="B447" s="325"/>
      <c r="C447" s="326"/>
      <c r="D447" s="327"/>
      <c r="E447" s="211"/>
    </row>
    <row r="448" spans="1:5">
      <c r="A448" s="324"/>
      <c r="B448" s="325"/>
      <c r="C448" s="326"/>
      <c r="D448" s="327"/>
      <c r="E448" s="211"/>
    </row>
    <row r="449" spans="1:5">
      <c r="A449" s="324"/>
      <c r="B449" s="325"/>
      <c r="C449" s="326"/>
      <c r="D449" s="327"/>
      <c r="E449" s="211"/>
    </row>
    <row r="450" spans="1:5">
      <c r="A450" s="324"/>
      <c r="B450" s="325"/>
      <c r="C450" s="326"/>
      <c r="D450" s="327"/>
      <c r="E450" s="211"/>
    </row>
    <row r="451" spans="1:5">
      <c r="A451" s="324"/>
      <c r="B451" s="325"/>
      <c r="C451" s="326"/>
      <c r="D451" s="327"/>
      <c r="E451" s="211"/>
    </row>
    <row r="452" spans="1:5">
      <c r="A452" s="324"/>
      <c r="B452" s="325"/>
      <c r="C452" s="326"/>
      <c r="D452" s="327"/>
      <c r="E452" s="211"/>
    </row>
    <row r="453" spans="1:5">
      <c r="A453" s="324"/>
      <c r="B453" s="325"/>
      <c r="C453" s="326"/>
      <c r="D453" s="327"/>
      <c r="E453" s="211"/>
    </row>
    <row r="454" spans="1:5">
      <c r="A454" s="324"/>
      <c r="B454" s="325"/>
      <c r="C454" s="326"/>
      <c r="D454" s="327"/>
      <c r="E454" s="211"/>
    </row>
    <row r="455" spans="1:5">
      <c r="A455" s="324"/>
      <c r="B455" s="325"/>
      <c r="C455" s="326"/>
      <c r="D455" s="327"/>
      <c r="E455" s="211"/>
    </row>
    <row r="456" spans="1:5">
      <c r="A456" s="324"/>
      <c r="B456" s="325"/>
      <c r="C456" s="326"/>
      <c r="D456" s="327"/>
      <c r="E456" s="211"/>
    </row>
    <row r="457" spans="1:5">
      <c r="A457" s="324"/>
      <c r="B457" s="325"/>
      <c r="C457" s="326"/>
      <c r="D457" s="327"/>
      <c r="E457" s="211"/>
    </row>
    <row r="458" spans="1:5">
      <c r="A458" s="324"/>
      <c r="B458" s="325"/>
      <c r="C458" s="326"/>
      <c r="D458" s="327"/>
      <c r="E458" s="211"/>
    </row>
    <row r="459" spans="1:5">
      <c r="A459" s="324"/>
      <c r="B459" s="325"/>
      <c r="C459" s="326"/>
      <c r="D459" s="327"/>
      <c r="E459" s="211"/>
    </row>
    <row r="460" spans="1:5">
      <c r="A460" s="324"/>
      <c r="B460" s="325"/>
      <c r="C460" s="326"/>
      <c r="D460" s="327"/>
      <c r="E460" s="211"/>
    </row>
    <row r="461" spans="1:5">
      <c r="A461" s="324"/>
      <c r="B461" s="325"/>
      <c r="C461" s="326"/>
      <c r="D461" s="327"/>
      <c r="E461" s="211"/>
    </row>
    <row r="462" spans="1:5">
      <c r="A462" s="324"/>
      <c r="B462" s="325"/>
      <c r="C462" s="326"/>
      <c r="D462" s="327"/>
      <c r="E462" s="211"/>
    </row>
    <row r="463" spans="1:5">
      <c r="A463" s="324"/>
      <c r="B463" s="325"/>
      <c r="C463" s="326"/>
      <c r="D463" s="327"/>
      <c r="E463" s="211"/>
    </row>
    <row r="464" spans="1:5">
      <c r="A464" s="324"/>
      <c r="B464" s="325"/>
      <c r="C464" s="326"/>
      <c r="D464" s="327"/>
      <c r="E464" s="211"/>
    </row>
    <row r="465" spans="1:5">
      <c r="A465" s="324"/>
      <c r="B465" s="325"/>
      <c r="C465" s="326"/>
      <c r="D465" s="327"/>
      <c r="E465" s="211"/>
    </row>
    <row r="466" spans="1:5">
      <c r="A466" s="324"/>
      <c r="B466" s="325"/>
      <c r="C466" s="326"/>
      <c r="D466" s="327"/>
      <c r="E466" s="211"/>
    </row>
    <row r="467" spans="1:5">
      <c r="A467" s="324"/>
      <c r="B467" s="325"/>
      <c r="C467" s="326"/>
      <c r="D467" s="327"/>
      <c r="E467" s="211"/>
    </row>
    <row r="468" spans="1:5">
      <c r="A468" s="324"/>
      <c r="B468" s="325"/>
      <c r="C468" s="326"/>
      <c r="D468" s="327"/>
      <c r="E468" s="211"/>
    </row>
    <row r="469" spans="1:5">
      <c r="A469" s="324"/>
      <c r="B469" s="325"/>
      <c r="C469" s="326"/>
      <c r="D469" s="327"/>
      <c r="E469" s="211"/>
    </row>
    <row r="470" spans="1:5">
      <c r="A470" s="324"/>
      <c r="B470" s="325"/>
      <c r="C470" s="326"/>
      <c r="D470" s="327"/>
      <c r="E470" s="211"/>
    </row>
    <row r="471" spans="1:5">
      <c r="A471" s="324"/>
      <c r="B471" s="325"/>
      <c r="C471" s="326"/>
      <c r="D471" s="327"/>
      <c r="E471" s="211"/>
    </row>
    <row r="472" spans="1:5">
      <c r="A472" s="324"/>
      <c r="B472" s="325"/>
      <c r="C472" s="326"/>
      <c r="D472" s="327"/>
      <c r="E472" s="211"/>
    </row>
    <row r="473" spans="1:5">
      <c r="A473" s="324"/>
      <c r="B473" s="325"/>
      <c r="C473" s="326"/>
      <c r="D473" s="327"/>
      <c r="E473" s="211"/>
    </row>
    <row r="474" spans="1:5">
      <c r="A474" s="324"/>
      <c r="B474" s="325"/>
      <c r="C474" s="326"/>
      <c r="D474" s="327"/>
      <c r="E474" s="211"/>
    </row>
    <row r="475" spans="1:5">
      <c r="A475" s="324"/>
      <c r="B475" s="325"/>
      <c r="C475" s="326"/>
      <c r="D475" s="327"/>
      <c r="E475" s="211"/>
    </row>
    <row r="476" spans="1:5">
      <c r="A476" s="324"/>
      <c r="B476" s="325"/>
      <c r="C476" s="326"/>
      <c r="D476" s="327"/>
      <c r="E476" s="211"/>
    </row>
    <row r="477" spans="1:5">
      <c r="A477" s="324"/>
      <c r="B477" s="325"/>
      <c r="C477" s="326"/>
      <c r="D477" s="327"/>
      <c r="E477" s="211"/>
    </row>
    <row r="478" spans="1:5">
      <c r="A478" s="324"/>
      <c r="B478" s="325"/>
      <c r="C478" s="326"/>
      <c r="D478" s="327"/>
      <c r="E478" s="211"/>
    </row>
    <row r="479" spans="1:5">
      <c r="A479" s="324"/>
      <c r="B479" s="325"/>
      <c r="C479" s="326"/>
      <c r="D479" s="327"/>
      <c r="E479" s="211"/>
    </row>
    <row r="480" spans="1:5">
      <c r="A480" s="324"/>
      <c r="B480" s="325"/>
      <c r="C480" s="326"/>
      <c r="D480" s="327"/>
      <c r="E480" s="211"/>
    </row>
    <row r="481" spans="1:5">
      <c r="A481" s="324"/>
      <c r="B481" s="325"/>
      <c r="C481" s="326"/>
      <c r="D481" s="327"/>
      <c r="E481" s="211"/>
    </row>
    <row r="482" spans="1:5">
      <c r="A482" s="324"/>
      <c r="B482" s="325"/>
      <c r="C482" s="326"/>
      <c r="D482" s="327"/>
      <c r="E482" s="211"/>
    </row>
    <row r="483" spans="1:5">
      <c r="A483" s="324"/>
      <c r="B483" s="325"/>
      <c r="C483" s="326"/>
      <c r="D483" s="327"/>
      <c r="E483" s="211"/>
    </row>
    <row r="484" spans="1:5">
      <c r="A484" s="324"/>
      <c r="B484" s="325"/>
      <c r="C484" s="326"/>
      <c r="D484" s="327"/>
      <c r="E484" s="211"/>
    </row>
    <row r="485" spans="1:5">
      <c r="A485" s="324"/>
      <c r="B485" s="325"/>
      <c r="C485" s="326"/>
      <c r="D485" s="327"/>
      <c r="E485" s="211"/>
    </row>
    <row r="486" spans="1:5">
      <c r="A486" s="324"/>
      <c r="B486" s="325"/>
      <c r="C486" s="326"/>
      <c r="D486" s="327"/>
      <c r="E486" s="211"/>
    </row>
    <row r="487" spans="1:5">
      <c r="A487" s="324"/>
      <c r="B487" s="325"/>
      <c r="C487" s="326"/>
      <c r="D487" s="327"/>
      <c r="E487" s="211"/>
    </row>
    <row r="488" spans="1:5">
      <c r="A488" s="324"/>
      <c r="B488" s="325"/>
      <c r="C488" s="326"/>
      <c r="D488" s="327"/>
      <c r="E488" s="211"/>
    </row>
    <row r="489" spans="1:5">
      <c r="A489" s="324"/>
      <c r="B489" s="325"/>
      <c r="C489" s="326"/>
      <c r="D489" s="327"/>
      <c r="E489" s="211"/>
    </row>
    <row r="490" spans="1:5">
      <c r="A490" s="324"/>
      <c r="B490" s="325"/>
      <c r="C490" s="326"/>
      <c r="D490" s="327"/>
      <c r="E490" s="211"/>
    </row>
    <row r="491" spans="1:5">
      <c r="A491" s="324"/>
      <c r="B491" s="325"/>
      <c r="C491" s="326"/>
      <c r="D491" s="327"/>
      <c r="E491" s="211"/>
    </row>
    <row r="492" spans="1:5">
      <c r="A492" s="324"/>
      <c r="B492" s="325"/>
      <c r="C492" s="326"/>
      <c r="D492" s="327"/>
      <c r="E492" s="211"/>
    </row>
    <row r="493" spans="1:5">
      <c r="A493" s="324"/>
      <c r="B493" s="325"/>
      <c r="C493" s="326"/>
      <c r="D493" s="327"/>
      <c r="E493" s="211"/>
    </row>
    <row r="494" spans="1:5">
      <c r="A494" s="324"/>
      <c r="B494" s="325"/>
      <c r="C494" s="326"/>
      <c r="D494" s="327"/>
      <c r="E494" s="211"/>
    </row>
    <row r="495" spans="1:5">
      <c r="A495" s="324"/>
      <c r="B495" s="325"/>
      <c r="C495" s="326"/>
      <c r="D495" s="327"/>
      <c r="E495" s="211"/>
    </row>
    <row r="496" spans="1:5">
      <c r="A496" s="324"/>
      <c r="B496" s="325"/>
      <c r="C496" s="326"/>
      <c r="D496" s="327"/>
      <c r="E496" s="211"/>
    </row>
    <row r="497" spans="1:5">
      <c r="A497" s="324"/>
      <c r="B497" s="325"/>
      <c r="C497" s="326"/>
      <c r="D497" s="327"/>
      <c r="E497" s="211"/>
    </row>
    <row r="498" spans="1:5">
      <c r="A498" s="324"/>
      <c r="B498" s="325"/>
      <c r="C498" s="326"/>
      <c r="D498" s="327"/>
      <c r="E498" s="211"/>
    </row>
    <row r="499" spans="1:5">
      <c r="A499" s="324"/>
      <c r="B499" s="325"/>
      <c r="C499" s="326"/>
      <c r="D499" s="327"/>
      <c r="E499" s="211"/>
    </row>
    <row r="500" spans="1:5">
      <c r="A500" s="324"/>
      <c r="B500" s="325"/>
      <c r="C500" s="326"/>
      <c r="D500" s="327"/>
      <c r="E500" s="211"/>
    </row>
    <row r="501" spans="1:5">
      <c r="A501" s="324"/>
      <c r="B501" s="325"/>
      <c r="C501" s="326"/>
      <c r="D501" s="327"/>
      <c r="E501" s="211"/>
    </row>
    <row r="502" spans="1:5">
      <c r="A502" s="324"/>
      <c r="B502" s="325"/>
      <c r="C502" s="326"/>
      <c r="D502" s="327"/>
      <c r="E502" s="211"/>
    </row>
    <row r="503" spans="1:5">
      <c r="A503" s="324"/>
      <c r="B503" s="325"/>
      <c r="C503" s="326"/>
      <c r="D503" s="327"/>
      <c r="E503" s="211"/>
    </row>
    <row r="504" spans="1:5">
      <c r="A504" s="324"/>
      <c r="B504" s="325"/>
      <c r="C504" s="326"/>
      <c r="D504" s="327"/>
      <c r="E504" s="211"/>
    </row>
    <row r="505" spans="1:5">
      <c r="A505" s="324"/>
      <c r="B505" s="325"/>
      <c r="C505" s="326"/>
      <c r="D505" s="327"/>
      <c r="E505" s="211"/>
    </row>
    <row r="506" spans="1:5">
      <c r="A506" s="324"/>
      <c r="B506" s="325"/>
      <c r="C506" s="326"/>
      <c r="D506" s="327"/>
      <c r="E506" s="211"/>
    </row>
    <row r="507" spans="1:5">
      <c r="A507" s="324"/>
      <c r="B507" s="325"/>
      <c r="C507" s="326"/>
      <c r="D507" s="327"/>
      <c r="E507" s="211"/>
    </row>
    <row r="508" spans="1:5">
      <c r="A508" s="324"/>
      <c r="B508" s="325"/>
      <c r="C508" s="326"/>
      <c r="D508" s="327"/>
      <c r="E508" s="211"/>
    </row>
    <row r="509" spans="1:5">
      <c r="A509" s="324"/>
      <c r="B509" s="325"/>
      <c r="C509" s="326"/>
      <c r="D509" s="327"/>
      <c r="E509" s="211"/>
    </row>
    <row r="510" spans="1:5">
      <c r="A510" s="324"/>
      <c r="B510" s="325"/>
      <c r="C510" s="326"/>
      <c r="D510" s="327"/>
      <c r="E510" s="211"/>
    </row>
    <row r="511" spans="1:5">
      <c r="A511" s="324"/>
      <c r="B511" s="325"/>
      <c r="C511" s="326"/>
      <c r="D511" s="327"/>
      <c r="E511" s="211"/>
    </row>
    <row r="512" spans="1:5">
      <c r="A512" s="324"/>
      <c r="B512" s="325"/>
      <c r="C512" s="326"/>
      <c r="D512" s="327"/>
      <c r="E512" s="211"/>
    </row>
    <row r="513" spans="1:5">
      <c r="A513" s="324"/>
      <c r="B513" s="325"/>
      <c r="C513" s="326"/>
      <c r="D513" s="327"/>
      <c r="E513" s="211"/>
    </row>
    <row r="514" spans="1:5">
      <c r="A514" s="324"/>
      <c r="B514" s="325"/>
      <c r="C514" s="326"/>
      <c r="D514" s="327"/>
      <c r="E514" s="211"/>
    </row>
    <row r="515" spans="1:5">
      <c r="A515" s="324"/>
      <c r="B515" s="325"/>
      <c r="C515" s="326"/>
      <c r="D515" s="327"/>
      <c r="E515" s="211"/>
    </row>
    <row r="516" spans="1:5">
      <c r="A516" s="324"/>
      <c r="B516" s="325"/>
      <c r="C516" s="326"/>
      <c r="D516" s="327"/>
      <c r="E516" s="211"/>
    </row>
    <row r="517" spans="1:5">
      <c r="A517" s="324"/>
      <c r="B517" s="325"/>
      <c r="C517" s="326"/>
      <c r="D517" s="327"/>
      <c r="E517" s="211"/>
    </row>
    <row r="518" spans="1:5">
      <c r="A518" s="324"/>
      <c r="B518" s="325"/>
      <c r="C518" s="326"/>
      <c r="D518" s="327"/>
      <c r="E518" s="211"/>
    </row>
    <row r="519" spans="1:5">
      <c r="A519" s="324"/>
      <c r="B519" s="325"/>
      <c r="C519" s="326"/>
      <c r="D519" s="327"/>
      <c r="E519" s="211"/>
    </row>
    <row r="520" spans="1:5">
      <c r="A520" s="324"/>
      <c r="B520" s="325"/>
      <c r="C520" s="326"/>
      <c r="D520" s="327"/>
      <c r="E520" s="211"/>
    </row>
    <row r="521" spans="1:5">
      <c r="A521" s="324"/>
      <c r="B521" s="325"/>
      <c r="C521" s="326"/>
      <c r="D521" s="327"/>
      <c r="E521" s="211"/>
    </row>
    <row r="522" spans="1:5">
      <c r="A522" s="324"/>
      <c r="B522" s="325"/>
      <c r="C522" s="326"/>
      <c r="D522" s="327"/>
      <c r="E522" s="211"/>
    </row>
    <row r="523" spans="1:5">
      <c r="A523" s="324"/>
      <c r="B523" s="325"/>
      <c r="C523" s="326"/>
      <c r="D523" s="327"/>
      <c r="E523" s="211"/>
    </row>
    <row r="524" spans="1:5">
      <c r="A524" s="324"/>
      <c r="B524" s="325"/>
      <c r="C524" s="326"/>
      <c r="D524" s="327"/>
      <c r="E524" s="211"/>
    </row>
    <row r="525" spans="1:5">
      <c r="A525" s="324"/>
      <c r="B525" s="325"/>
      <c r="C525" s="326"/>
      <c r="D525" s="327"/>
      <c r="E525" s="211"/>
    </row>
    <row r="526" spans="1:5">
      <c r="A526" s="324"/>
      <c r="B526" s="325"/>
      <c r="C526" s="326"/>
      <c r="D526" s="327"/>
      <c r="E526" s="211"/>
    </row>
    <row r="527" spans="1:5">
      <c r="A527" s="324"/>
      <c r="B527" s="325"/>
      <c r="C527" s="326"/>
      <c r="D527" s="327"/>
      <c r="E527" s="211"/>
    </row>
    <row r="528" spans="1:5">
      <c r="A528" s="324"/>
      <c r="B528" s="325"/>
      <c r="C528" s="326"/>
      <c r="D528" s="327"/>
      <c r="E528" s="211"/>
    </row>
    <row r="529" spans="1:5">
      <c r="A529" s="324"/>
      <c r="B529" s="325"/>
      <c r="C529" s="326"/>
      <c r="D529" s="327"/>
      <c r="E529" s="211"/>
    </row>
    <row r="530" spans="1:5">
      <c r="A530" s="324"/>
      <c r="B530" s="325"/>
      <c r="C530" s="326"/>
      <c r="D530" s="327"/>
      <c r="E530" s="211"/>
    </row>
    <row r="531" spans="1:5">
      <c r="A531" s="324"/>
      <c r="B531" s="325"/>
      <c r="C531" s="326"/>
      <c r="D531" s="327"/>
      <c r="E531" s="211"/>
    </row>
    <row r="532" spans="1:5">
      <c r="A532" s="324"/>
      <c r="B532" s="325"/>
      <c r="C532" s="326"/>
      <c r="D532" s="327"/>
      <c r="E532" s="211"/>
    </row>
    <row r="533" spans="1:5">
      <c r="A533" s="324"/>
      <c r="B533" s="325"/>
      <c r="C533" s="326"/>
      <c r="D533" s="327"/>
      <c r="E533" s="211"/>
    </row>
    <row r="534" spans="1:5">
      <c r="A534" s="324"/>
      <c r="B534" s="325"/>
      <c r="C534" s="326"/>
      <c r="D534" s="327"/>
      <c r="E534" s="211"/>
    </row>
    <row r="535" spans="1:5">
      <c r="A535" s="324"/>
      <c r="B535" s="325"/>
      <c r="C535" s="326"/>
      <c r="D535" s="327"/>
      <c r="E535" s="211"/>
    </row>
    <row r="536" spans="1:5">
      <c r="A536" s="324"/>
      <c r="B536" s="325"/>
      <c r="C536" s="326"/>
      <c r="D536" s="327"/>
      <c r="E536" s="211"/>
    </row>
    <row r="537" spans="1:5">
      <c r="A537" s="324"/>
      <c r="B537" s="325"/>
      <c r="C537" s="326"/>
      <c r="D537" s="327"/>
      <c r="E537" s="211"/>
    </row>
    <row r="538" spans="1:5">
      <c r="A538" s="324"/>
      <c r="B538" s="325"/>
      <c r="C538" s="326"/>
      <c r="D538" s="327"/>
      <c r="E538" s="211"/>
    </row>
    <row r="539" spans="1:5">
      <c r="A539" s="324"/>
      <c r="B539" s="325"/>
      <c r="C539" s="326"/>
      <c r="D539" s="327"/>
      <c r="E539" s="211"/>
    </row>
    <row r="540" spans="1:5">
      <c r="A540" s="324"/>
      <c r="B540" s="325"/>
      <c r="C540" s="326"/>
      <c r="D540" s="327"/>
      <c r="E540" s="211"/>
    </row>
    <row r="541" spans="1:5">
      <c r="A541" s="324"/>
      <c r="B541" s="325"/>
      <c r="C541" s="326"/>
      <c r="D541" s="327"/>
      <c r="E541" s="211"/>
    </row>
    <row r="542" spans="1:5">
      <c r="A542" s="324"/>
      <c r="B542" s="325"/>
      <c r="C542" s="326"/>
      <c r="D542" s="327"/>
      <c r="E542" s="211"/>
    </row>
    <row r="543" spans="1:5">
      <c r="A543" s="324"/>
      <c r="B543" s="325"/>
      <c r="C543" s="326"/>
      <c r="D543" s="327"/>
      <c r="E543" s="211"/>
    </row>
    <row r="544" spans="1:5">
      <c r="A544" s="324"/>
      <c r="B544" s="325"/>
      <c r="C544" s="326"/>
      <c r="D544" s="327"/>
      <c r="E544" s="211"/>
    </row>
    <row r="545" spans="1:5">
      <c r="A545" s="324"/>
      <c r="B545" s="325"/>
      <c r="C545" s="326"/>
      <c r="D545" s="327"/>
      <c r="E545" s="211"/>
    </row>
    <row r="546" spans="1:5">
      <c r="A546" s="324"/>
      <c r="B546" s="325"/>
      <c r="C546" s="326"/>
      <c r="D546" s="327"/>
      <c r="E546" s="211"/>
    </row>
    <row r="547" spans="1:5">
      <c r="A547" s="324"/>
      <c r="B547" s="325"/>
      <c r="C547" s="326"/>
      <c r="D547" s="327"/>
      <c r="E547" s="211"/>
    </row>
    <row r="548" spans="1:5">
      <c r="A548" s="324"/>
      <c r="B548" s="325"/>
      <c r="C548" s="326"/>
      <c r="D548" s="327"/>
      <c r="E548" s="211"/>
    </row>
    <row r="549" spans="1:5">
      <c r="A549" s="324"/>
      <c r="B549" s="325"/>
      <c r="C549" s="326"/>
      <c r="D549" s="327"/>
      <c r="E549" s="211"/>
    </row>
    <row r="550" spans="1:5">
      <c r="A550" s="324"/>
      <c r="B550" s="325"/>
      <c r="C550" s="326"/>
      <c r="D550" s="327"/>
      <c r="E550" s="211"/>
    </row>
    <row r="551" spans="1:5">
      <c r="A551" s="324"/>
      <c r="B551" s="325"/>
      <c r="C551" s="326"/>
      <c r="D551" s="327"/>
      <c r="E551" s="211"/>
    </row>
    <row r="552" spans="1:5">
      <c r="A552" s="324"/>
      <c r="B552" s="325"/>
      <c r="C552" s="326"/>
      <c r="D552" s="327"/>
      <c r="E552" s="211"/>
    </row>
    <row r="553" spans="1:5">
      <c r="A553" s="324"/>
      <c r="B553" s="325"/>
      <c r="C553" s="326"/>
      <c r="D553" s="327"/>
      <c r="E553" s="211"/>
    </row>
    <row r="554" spans="1:5">
      <c r="A554" s="324"/>
      <c r="B554" s="325"/>
      <c r="C554" s="326"/>
      <c r="D554" s="327"/>
      <c r="E554" s="211"/>
    </row>
    <row r="555" spans="1:5">
      <c r="A555" s="324"/>
      <c r="B555" s="325"/>
      <c r="C555" s="326"/>
      <c r="D555" s="327"/>
      <c r="E555" s="211"/>
    </row>
    <row r="556" spans="1:5">
      <c r="A556" s="324"/>
      <c r="B556" s="325"/>
      <c r="C556" s="326"/>
      <c r="D556" s="327"/>
      <c r="E556" s="211"/>
    </row>
    <row r="557" spans="1:5">
      <c r="A557" s="324"/>
      <c r="B557" s="325"/>
      <c r="C557" s="326"/>
      <c r="D557" s="327"/>
      <c r="E557" s="211"/>
    </row>
    <row r="558" spans="1:5">
      <c r="A558" s="324"/>
      <c r="B558" s="325"/>
      <c r="C558" s="326"/>
      <c r="D558" s="327"/>
      <c r="E558" s="211"/>
    </row>
    <row r="559" spans="1:5">
      <c r="A559" s="324"/>
      <c r="B559" s="325"/>
      <c r="C559" s="326"/>
      <c r="D559" s="327"/>
      <c r="E559" s="211"/>
    </row>
    <row r="560" spans="1:5">
      <c r="A560" s="324"/>
      <c r="B560" s="325"/>
      <c r="C560" s="326"/>
      <c r="D560" s="327"/>
      <c r="E560" s="211"/>
    </row>
    <row r="561" spans="1:5">
      <c r="A561" s="324"/>
      <c r="B561" s="325"/>
      <c r="C561" s="326"/>
      <c r="D561" s="327"/>
      <c r="E561" s="211"/>
    </row>
    <row r="562" spans="1:5">
      <c r="A562" s="324"/>
      <c r="B562" s="325"/>
      <c r="C562" s="326"/>
      <c r="D562" s="327"/>
      <c r="E562" s="211"/>
    </row>
    <row r="563" spans="1:5">
      <c r="A563" s="324"/>
      <c r="B563" s="325"/>
      <c r="C563" s="326"/>
      <c r="D563" s="327"/>
      <c r="E563" s="211"/>
    </row>
    <row r="564" spans="1:5">
      <c r="A564" s="324"/>
      <c r="B564" s="325"/>
      <c r="C564" s="326"/>
      <c r="D564" s="327"/>
      <c r="E564" s="211"/>
    </row>
    <row r="565" spans="1:5">
      <c r="A565" s="324"/>
      <c r="B565" s="325"/>
      <c r="C565" s="326"/>
      <c r="D565" s="327"/>
      <c r="E565" s="211"/>
    </row>
    <row r="566" spans="1:5">
      <c r="A566" s="324"/>
      <c r="B566" s="325"/>
      <c r="C566" s="326"/>
      <c r="D566" s="327"/>
      <c r="E566" s="211"/>
    </row>
    <row r="567" spans="1:5">
      <c r="A567" s="324"/>
      <c r="B567" s="325"/>
      <c r="C567" s="326"/>
      <c r="D567" s="327"/>
      <c r="E567" s="211"/>
    </row>
    <row r="568" spans="1:5">
      <c r="A568" s="324"/>
      <c r="B568" s="325"/>
      <c r="C568" s="326"/>
      <c r="D568" s="327"/>
      <c r="E568" s="211"/>
    </row>
    <row r="569" spans="1:5">
      <c r="A569" s="324"/>
      <c r="B569" s="325"/>
      <c r="C569" s="326"/>
      <c r="D569" s="327"/>
      <c r="E569" s="211"/>
    </row>
    <row r="570" spans="1:5">
      <c r="A570" s="324"/>
      <c r="B570" s="325"/>
      <c r="C570" s="326"/>
      <c r="D570" s="327"/>
      <c r="E570" s="211"/>
    </row>
    <row r="571" spans="1:5">
      <c r="A571" s="324"/>
      <c r="B571" s="325"/>
      <c r="C571" s="326"/>
      <c r="D571" s="327"/>
      <c r="E571" s="211"/>
    </row>
    <row r="572" spans="1:5">
      <c r="A572" s="324"/>
      <c r="B572" s="325"/>
      <c r="C572" s="326"/>
      <c r="D572" s="327"/>
      <c r="E572" s="211"/>
    </row>
    <row r="573" spans="1:5">
      <c r="A573" s="324"/>
      <c r="B573" s="325"/>
      <c r="C573" s="326"/>
      <c r="D573" s="327"/>
      <c r="E573" s="211"/>
    </row>
    <row r="574" spans="1:5">
      <c r="A574" s="324"/>
      <c r="B574" s="325"/>
      <c r="C574" s="326"/>
      <c r="D574" s="327"/>
      <c r="E574" s="211"/>
    </row>
    <row r="575" spans="1:5">
      <c r="A575" s="324"/>
      <c r="B575" s="325"/>
      <c r="C575" s="326"/>
      <c r="D575" s="327"/>
      <c r="E575" s="211"/>
    </row>
    <row r="576" spans="1:5">
      <c r="A576" s="324"/>
      <c r="B576" s="325"/>
      <c r="C576" s="326"/>
      <c r="D576" s="327"/>
      <c r="E576" s="211"/>
    </row>
    <row r="577" spans="1:5">
      <c r="A577" s="324"/>
      <c r="B577" s="325"/>
      <c r="C577" s="326"/>
      <c r="D577" s="327"/>
      <c r="E577" s="211"/>
    </row>
    <row r="578" spans="1:5">
      <c r="A578" s="324"/>
      <c r="B578" s="325"/>
      <c r="C578" s="326"/>
      <c r="D578" s="327"/>
      <c r="E578" s="211"/>
    </row>
    <row r="579" spans="1:5">
      <c r="A579" s="324"/>
      <c r="B579" s="325"/>
      <c r="C579" s="326"/>
      <c r="D579" s="327"/>
      <c r="E579" s="211"/>
    </row>
    <row r="580" spans="1:5">
      <c r="A580" s="324"/>
      <c r="B580" s="325"/>
      <c r="C580" s="326"/>
      <c r="D580" s="327"/>
      <c r="E580" s="211"/>
    </row>
    <row r="581" spans="1:5">
      <c r="A581" s="324"/>
      <c r="B581" s="325"/>
      <c r="C581" s="326"/>
      <c r="D581" s="327"/>
      <c r="E581" s="211"/>
    </row>
    <row r="582" spans="1:5">
      <c r="A582" s="324"/>
      <c r="B582" s="325"/>
      <c r="C582" s="326"/>
      <c r="D582" s="327"/>
      <c r="E582" s="211"/>
    </row>
    <row r="583" spans="1:5">
      <c r="A583" s="324"/>
      <c r="B583" s="325"/>
      <c r="C583" s="326"/>
      <c r="D583" s="327"/>
      <c r="E583" s="211"/>
    </row>
    <row r="584" spans="1:5">
      <c r="A584" s="324"/>
      <c r="B584" s="325"/>
      <c r="C584" s="326"/>
      <c r="D584" s="327"/>
      <c r="E584" s="211"/>
    </row>
    <row r="585" spans="1:5">
      <c r="A585" s="324"/>
      <c r="B585" s="325"/>
      <c r="C585" s="326"/>
      <c r="D585" s="327"/>
      <c r="E585" s="211"/>
    </row>
    <row r="586" spans="1:5">
      <c r="A586" s="324"/>
      <c r="B586" s="325"/>
      <c r="C586" s="326"/>
      <c r="D586" s="327"/>
      <c r="E586" s="211"/>
    </row>
    <row r="587" spans="1:5">
      <c r="A587" s="324"/>
      <c r="B587" s="325"/>
      <c r="C587" s="326"/>
      <c r="D587" s="327"/>
      <c r="E587" s="211"/>
    </row>
    <row r="588" spans="1:5">
      <c r="A588" s="324"/>
      <c r="B588" s="325"/>
      <c r="C588" s="326"/>
      <c r="D588" s="327"/>
      <c r="E588" s="211"/>
    </row>
    <row r="589" spans="1:5">
      <c r="A589" s="324"/>
      <c r="B589" s="325"/>
      <c r="C589" s="326"/>
      <c r="D589" s="327"/>
      <c r="E589" s="211"/>
    </row>
    <row r="590" spans="1:5">
      <c r="A590" s="324"/>
      <c r="B590" s="325"/>
      <c r="C590" s="326"/>
      <c r="D590" s="327"/>
      <c r="E590" s="211"/>
    </row>
    <row r="591" spans="1:5">
      <c r="A591" s="324"/>
      <c r="B591" s="325"/>
      <c r="C591" s="326"/>
      <c r="D591" s="327"/>
      <c r="E591" s="211"/>
    </row>
    <row r="592" spans="1:5">
      <c r="A592" s="324"/>
      <c r="B592" s="325"/>
      <c r="C592" s="326"/>
      <c r="D592" s="327"/>
      <c r="E592" s="211"/>
    </row>
    <row r="593" spans="1:5">
      <c r="A593" s="324"/>
      <c r="B593" s="325"/>
      <c r="C593" s="326"/>
      <c r="D593" s="327"/>
      <c r="E593" s="211"/>
    </row>
    <row r="594" spans="1:5">
      <c r="A594" s="324"/>
      <c r="B594" s="325"/>
      <c r="C594" s="326"/>
      <c r="D594" s="327"/>
      <c r="E594" s="211"/>
    </row>
    <row r="595" spans="1:5">
      <c r="A595" s="324"/>
      <c r="B595" s="325"/>
      <c r="C595" s="326"/>
      <c r="D595" s="327"/>
      <c r="E595" s="211"/>
    </row>
    <row r="596" spans="1:5">
      <c r="A596" s="324"/>
      <c r="B596" s="325"/>
      <c r="C596" s="326"/>
      <c r="D596" s="327"/>
      <c r="E596" s="211"/>
    </row>
    <row r="597" spans="1:5">
      <c r="A597" s="324"/>
      <c r="B597" s="325"/>
      <c r="C597" s="326"/>
      <c r="D597" s="327"/>
      <c r="E597" s="211"/>
    </row>
    <row r="598" spans="1:5">
      <c r="A598" s="324"/>
      <c r="B598" s="325"/>
      <c r="C598" s="326"/>
      <c r="D598" s="327"/>
      <c r="E598" s="211"/>
    </row>
    <row r="599" spans="1:5">
      <c r="A599" s="324"/>
      <c r="B599" s="325"/>
      <c r="C599" s="326"/>
      <c r="D599" s="327"/>
      <c r="E599" s="211"/>
    </row>
    <row r="600" spans="1:5">
      <c r="A600" s="324"/>
      <c r="B600" s="325"/>
      <c r="C600" s="326"/>
      <c r="D600" s="327"/>
      <c r="E600" s="211"/>
    </row>
    <row r="601" spans="1:5">
      <c r="A601" s="324"/>
      <c r="B601" s="325"/>
      <c r="C601" s="326"/>
      <c r="D601" s="327"/>
      <c r="E601" s="211"/>
    </row>
    <row r="602" spans="1:5">
      <c r="A602" s="324"/>
      <c r="B602" s="325"/>
      <c r="C602" s="326"/>
      <c r="D602" s="327"/>
      <c r="E602" s="211"/>
    </row>
    <row r="603" spans="1:5">
      <c r="A603" s="324"/>
      <c r="B603" s="325"/>
      <c r="C603" s="326"/>
      <c r="D603" s="327"/>
      <c r="E603" s="211"/>
    </row>
    <row r="604" spans="1:5">
      <c r="A604" s="324"/>
      <c r="B604" s="325"/>
      <c r="C604" s="326"/>
      <c r="D604" s="327"/>
      <c r="E604" s="211"/>
    </row>
    <row r="605" spans="1:5">
      <c r="A605" s="324"/>
      <c r="B605" s="325"/>
      <c r="C605" s="326"/>
      <c r="D605" s="327"/>
      <c r="E605" s="211"/>
    </row>
    <row r="606" spans="1:5">
      <c r="A606" s="324"/>
      <c r="B606" s="325"/>
      <c r="C606" s="326"/>
      <c r="D606" s="327"/>
      <c r="E606" s="211"/>
    </row>
    <row r="607" spans="1:5">
      <c r="A607" s="324"/>
      <c r="B607" s="325"/>
      <c r="C607" s="326"/>
      <c r="D607" s="327"/>
      <c r="E607" s="211"/>
    </row>
    <row r="608" spans="1:5">
      <c r="A608" s="324"/>
      <c r="B608" s="325"/>
      <c r="C608" s="326"/>
      <c r="D608" s="327"/>
      <c r="E608" s="211"/>
    </row>
    <row r="609" spans="1:5">
      <c r="A609" s="324"/>
      <c r="B609" s="325"/>
      <c r="C609" s="326"/>
      <c r="D609" s="327"/>
      <c r="E609" s="211"/>
    </row>
    <row r="610" spans="1:5">
      <c r="A610" s="324"/>
      <c r="B610" s="325"/>
      <c r="C610" s="326"/>
      <c r="D610" s="327"/>
      <c r="E610" s="211"/>
    </row>
    <row r="611" spans="1:5">
      <c r="A611" s="324"/>
      <c r="B611" s="325"/>
      <c r="C611" s="326"/>
      <c r="D611" s="327"/>
      <c r="E611" s="211"/>
    </row>
    <row r="612" spans="1:5">
      <c r="A612" s="324"/>
      <c r="B612" s="325"/>
      <c r="C612" s="326"/>
      <c r="D612" s="327"/>
      <c r="E612" s="211"/>
    </row>
    <row r="613" spans="1:5">
      <c r="A613" s="324"/>
      <c r="B613" s="325"/>
      <c r="C613" s="326"/>
      <c r="D613" s="327"/>
      <c r="E613" s="211"/>
    </row>
    <row r="614" spans="1:5">
      <c r="A614" s="324"/>
      <c r="B614" s="325"/>
      <c r="C614" s="326"/>
      <c r="D614" s="327"/>
      <c r="E614" s="211"/>
    </row>
    <row r="615" spans="1:5">
      <c r="A615" s="324"/>
      <c r="B615" s="325"/>
      <c r="C615" s="326"/>
      <c r="D615" s="327"/>
      <c r="E615" s="211"/>
    </row>
    <row r="616" spans="1:5">
      <c r="A616" s="324"/>
      <c r="B616" s="325"/>
      <c r="C616" s="326"/>
      <c r="D616" s="327"/>
      <c r="E616" s="211"/>
    </row>
    <row r="617" spans="1:5">
      <c r="A617" s="324"/>
      <c r="B617" s="325"/>
      <c r="C617" s="326"/>
      <c r="D617" s="327"/>
      <c r="E617" s="211"/>
    </row>
    <row r="618" spans="1:5">
      <c r="A618" s="324"/>
      <c r="B618" s="325"/>
      <c r="C618" s="326"/>
      <c r="D618" s="327"/>
      <c r="E618" s="211"/>
    </row>
    <row r="619" spans="1:5">
      <c r="A619" s="324"/>
      <c r="B619" s="325"/>
      <c r="C619" s="326"/>
      <c r="D619" s="327"/>
      <c r="E619" s="211"/>
    </row>
    <row r="620" spans="1:5">
      <c r="A620" s="324"/>
      <c r="B620" s="325"/>
      <c r="C620" s="326"/>
      <c r="D620" s="327"/>
      <c r="E620" s="211"/>
    </row>
    <row r="621" spans="1:5">
      <c r="A621" s="324"/>
      <c r="B621" s="325"/>
      <c r="C621" s="326"/>
      <c r="D621" s="327"/>
      <c r="E621" s="211"/>
    </row>
    <row r="622" spans="1:5">
      <c r="A622" s="324"/>
      <c r="B622" s="325"/>
      <c r="C622" s="326"/>
      <c r="D622" s="327"/>
      <c r="E622" s="211"/>
    </row>
    <row r="623" spans="1:5">
      <c r="A623" s="324"/>
      <c r="B623" s="325"/>
      <c r="C623" s="326"/>
      <c r="D623" s="327"/>
      <c r="E623" s="211"/>
    </row>
    <row r="624" spans="1:5">
      <c r="A624" s="324"/>
      <c r="B624" s="325"/>
      <c r="C624" s="326"/>
      <c r="D624" s="327"/>
      <c r="E624" s="211"/>
    </row>
    <row r="625" spans="1:5">
      <c r="A625" s="324"/>
      <c r="B625" s="325"/>
      <c r="C625" s="326"/>
      <c r="D625" s="327"/>
      <c r="E625" s="211"/>
    </row>
    <row r="626" spans="1:5">
      <c r="A626" s="324"/>
      <c r="B626" s="325"/>
      <c r="C626" s="326"/>
      <c r="D626" s="327"/>
      <c r="E626" s="211"/>
    </row>
    <row r="627" spans="1:5">
      <c r="A627" s="324"/>
      <c r="B627" s="325"/>
      <c r="C627" s="326"/>
      <c r="D627" s="327"/>
      <c r="E627" s="211"/>
    </row>
    <row r="628" spans="1:5">
      <c r="A628" s="324"/>
      <c r="B628" s="325"/>
      <c r="C628" s="326"/>
      <c r="D628" s="327"/>
      <c r="E628" s="211"/>
    </row>
    <row r="629" spans="1:5">
      <c r="A629" s="324"/>
      <c r="B629" s="325"/>
      <c r="C629" s="326"/>
      <c r="D629" s="327"/>
      <c r="E629" s="211"/>
    </row>
    <row r="630" spans="1:5">
      <c r="A630" s="324"/>
      <c r="B630" s="325"/>
      <c r="C630" s="326"/>
      <c r="D630" s="327"/>
      <c r="E630" s="211"/>
    </row>
    <row r="631" spans="1:5">
      <c r="A631" s="324"/>
      <c r="B631" s="325"/>
      <c r="C631" s="326"/>
      <c r="D631" s="327"/>
      <c r="E631" s="211"/>
    </row>
    <row r="632" spans="1:5">
      <c r="A632" s="324"/>
      <c r="B632" s="325"/>
      <c r="C632" s="326"/>
      <c r="D632" s="327"/>
      <c r="E632" s="211"/>
    </row>
    <row r="633" spans="1:5">
      <c r="A633" s="324"/>
      <c r="B633" s="325"/>
      <c r="C633" s="326"/>
      <c r="D633" s="327"/>
      <c r="E633" s="211"/>
    </row>
    <row r="634" spans="1:5">
      <c r="A634" s="324"/>
      <c r="B634" s="325"/>
      <c r="C634" s="326"/>
      <c r="D634" s="327"/>
      <c r="E634" s="211"/>
    </row>
    <row r="635" spans="1:5">
      <c r="A635" s="324"/>
      <c r="B635" s="325"/>
      <c r="C635" s="326"/>
      <c r="D635" s="327"/>
      <c r="E635" s="211"/>
    </row>
    <row r="636" spans="1:5">
      <c r="A636" s="324"/>
      <c r="B636" s="325"/>
      <c r="C636" s="326"/>
      <c r="D636" s="327"/>
      <c r="E636" s="211"/>
    </row>
    <row r="637" spans="1:5">
      <c r="A637" s="324"/>
      <c r="B637" s="325"/>
      <c r="C637" s="326"/>
      <c r="D637" s="327"/>
      <c r="E637" s="211"/>
    </row>
    <row r="638" spans="1:5">
      <c r="A638" s="324"/>
      <c r="B638" s="325"/>
      <c r="C638" s="326"/>
      <c r="D638" s="327"/>
      <c r="E638" s="211"/>
    </row>
    <row r="639" spans="1:5">
      <c r="A639" s="324"/>
      <c r="B639" s="325"/>
      <c r="C639" s="326"/>
      <c r="D639" s="327"/>
      <c r="E639" s="211"/>
    </row>
    <row r="640" spans="1:5">
      <c r="A640" s="324"/>
      <c r="B640" s="325"/>
      <c r="C640" s="326"/>
      <c r="D640" s="327"/>
      <c r="E640" s="211"/>
    </row>
    <row r="641" spans="1:5">
      <c r="A641" s="324"/>
      <c r="B641" s="325"/>
      <c r="C641" s="326"/>
      <c r="D641" s="327"/>
      <c r="E641" s="211"/>
    </row>
    <row r="642" spans="1:5">
      <c r="A642" s="324"/>
      <c r="B642" s="325"/>
      <c r="C642" s="326"/>
      <c r="D642" s="327"/>
      <c r="E642" s="211"/>
    </row>
    <row r="643" spans="1:5">
      <c r="A643" s="324"/>
      <c r="B643" s="325"/>
      <c r="C643" s="326"/>
      <c r="D643" s="327"/>
      <c r="E643" s="211"/>
    </row>
    <row r="644" spans="1:5">
      <c r="A644" s="324"/>
      <c r="B644" s="325"/>
      <c r="C644" s="326"/>
      <c r="D644" s="327"/>
      <c r="E644" s="211"/>
    </row>
    <row r="645" spans="1:5">
      <c r="A645" s="324"/>
      <c r="B645" s="325"/>
      <c r="C645" s="326"/>
      <c r="D645" s="327"/>
      <c r="E645" s="211"/>
    </row>
    <row r="646" spans="1:5">
      <c r="A646" s="324"/>
      <c r="B646" s="325"/>
      <c r="C646" s="326"/>
      <c r="D646" s="327"/>
      <c r="E646" s="211"/>
    </row>
    <row r="647" spans="1:5">
      <c r="A647" s="324"/>
      <c r="B647" s="325"/>
      <c r="C647" s="326"/>
      <c r="D647" s="327"/>
      <c r="E647" s="211"/>
    </row>
    <row r="648" spans="1:5">
      <c r="A648" s="324"/>
      <c r="B648" s="325"/>
      <c r="C648" s="326"/>
      <c r="D648" s="327"/>
      <c r="E648" s="211"/>
    </row>
    <row r="649" spans="1:5">
      <c r="A649" s="324"/>
      <c r="B649" s="325"/>
      <c r="C649" s="326"/>
      <c r="D649" s="327"/>
      <c r="E649" s="211"/>
    </row>
    <row r="650" spans="1:5">
      <c r="A650" s="324"/>
      <c r="B650" s="325"/>
      <c r="C650" s="326"/>
      <c r="D650" s="327"/>
      <c r="E650" s="211"/>
    </row>
    <row r="651" spans="1:5">
      <c r="A651" s="324"/>
      <c r="B651" s="325"/>
      <c r="C651" s="326"/>
      <c r="D651" s="327"/>
      <c r="E651" s="211"/>
    </row>
    <row r="652" spans="1:5">
      <c r="A652" s="324"/>
      <c r="B652" s="325"/>
      <c r="C652" s="326"/>
      <c r="D652" s="327"/>
      <c r="E652" s="211"/>
    </row>
    <row r="653" spans="1:5">
      <c r="A653" s="324"/>
      <c r="B653" s="325"/>
      <c r="C653" s="326"/>
      <c r="D653" s="327"/>
      <c r="E653" s="211"/>
    </row>
    <row r="654" spans="1:5">
      <c r="A654" s="324"/>
      <c r="B654" s="325"/>
      <c r="C654" s="326"/>
      <c r="D654" s="327"/>
      <c r="E654" s="211"/>
    </row>
    <row r="655" spans="1:5">
      <c r="A655" s="324"/>
      <c r="B655" s="325"/>
      <c r="C655" s="326"/>
      <c r="D655" s="327"/>
      <c r="E655" s="211"/>
    </row>
    <row r="656" spans="1:5">
      <c r="A656" s="324"/>
      <c r="B656" s="325"/>
      <c r="C656" s="326"/>
      <c r="D656" s="327"/>
      <c r="E656" s="211"/>
    </row>
    <row r="657" spans="1:5">
      <c r="A657" s="324"/>
      <c r="B657" s="325"/>
      <c r="C657" s="326"/>
      <c r="D657" s="327"/>
      <c r="E657" s="211"/>
    </row>
    <row r="658" spans="1:5">
      <c r="A658" s="324"/>
      <c r="B658" s="325"/>
      <c r="C658" s="326"/>
      <c r="D658" s="327"/>
      <c r="E658" s="211"/>
    </row>
    <row r="659" spans="1:5">
      <c r="A659" s="324"/>
      <c r="B659" s="325"/>
      <c r="C659" s="326"/>
      <c r="D659" s="327"/>
      <c r="E659" s="211"/>
    </row>
    <row r="660" spans="1:5">
      <c r="A660" s="324"/>
      <c r="B660" s="325"/>
      <c r="C660" s="326"/>
      <c r="D660" s="327"/>
      <c r="E660" s="211"/>
    </row>
    <row r="661" spans="1:5">
      <c r="A661" s="324"/>
      <c r="B661" s="325"/>
      <c r="C661" s="326"/>
      <c r="D661" s="327"/>
      <c r="E661" s="211"/>
    </row>
    <row r="662" spans="1:5">
      <c r="A662" s="324"/>
      <c r="B662" s="325"/>
      <c r="C662" s="326"/>
      <c r="D662" s="327"/>
      <c r="E662" s="211"/>
    </row>
    <row r="663" spans="1:5">
      <c r="A663" s="324"/>
      <c r="B663" s="325"/>
      <c r="C663" s="326"/>
      <c r="D663" s="327"/>
      <c r="E663" s="211"/>
    </row>
    <row r="664" spans="1:5">
      <c r="A664" s="324"/>
      <c r="B664" s="325"/>
      <c r="C664" s="326"/>
      <c r="D664" s="327"/>
      <c r="E664" s="211"/>
    </row>
    <row r="665" spans="1:5">
      <c r="A665" s="324"/>
      <c r="B665" s="325"/>
      <c r="C665" s="326"/>
      <c r="D665" s="327"/>
      <c r="E665" s="211"/>
    </row>
    <row r="666" spans="1:5">
      <c r="A666" s="324"/>
      <c r="B666" s="325"/>
      <c r="C666" s="326"/>
      <c r="D666" s="327"/>
      <c r="E666" s="211"/>
    </row>
    <row r="667" spans="1:5">
      <c r="A667" s="324"/>
      <c r="B667" s="325"/>
      <c r="C667" s="326"/>
      <c r="D667" s="327"/>
      <c r="E667" s="211"/>
    </row>
    <row r="668" spans="1:5">
      <c r="A668" s="324"/>
      <c r="B668" s="325"/>
      <c r="C668" s="326"/>
      <c r="D668" s="327"/>
      <c r="E668" s="211"/>
    </row>
    <row r="669" spans="1:5">
      <c r="A669" s="324"/>
      <c r="B669" s="325"/>
      <c r="C669" s="326"/>
      <c r="D669" s="327"/>
      <c r="E669" s="211"/>
    </row>
    <row r="670" spans="1:5">
      <c r="A670" s="324"/>
      <c r="B670" s="325"/>
      <c r="C670" s="326"/>
      <c r="D670" s="327"/>
      <c r="E670" s="211"/>
    </row>
    <row r="671" spans="1:5">
      <c r="A671" s="324"/>
      <c r="B671" s="325"/>
      <c r="C671" s="326"/>
      <c r="D671" s="327"/>
      <c r="E671" s="211"/>
    </row>
    <row r="672" spans="1:5">
      <c r="A672" s="324"/>
      <c r="B672" s="325"/>
      <c r="C672" s="326"/>
      <c r="D672" s="327"/>
      <c r="E672" s="211"/>
    </row>
    <row r="673" spans="1:5">
      <c r="A673" s="324"/>
      <c r="B673" s="325"/>
      <c r="C673" s="326"/>
      <c r="D673" s="327"/>
      <c r="E673" s="211"/>
    </row>
    <row r="674" spans="1:5">
      <c r="A674" s="324"/>
      <c r="B674" s="325"/>
      <c r="C674" s="326"/>
      <c r="D674" s="327"/>
      <c r="E674" s="211"/>
    </row>
    <row r="675" spans="1:5">
      <c r="A675" s="324"/>
      <c r="B675" s="325"/>
      <c r="C675" s="326"/>
      <c r="D675" s="327"/>
      <c r="E675" s="211"/>
    </row>
    <row r="676" spans="1:5">
      <c r="A676" s="324"/>
      <c r="B676" s="325"/>
      <c r="C676" s="326"/>
      <c r="D676" s="327"/>
      <c r="E676" s="211"/>
    </row>
    <row r="677" spans="1:5">
      <c r="A677" s="324"/>
      <c r="B677" s="325"/>
      <c r="C677" s="326"/>
      <c r="D677" s="327"/>
      <c r="E677" s="211"/>
    </row>
    <row r="678" spans="1:5">
      <c r="A678" s="324"/>
      <c r="B678" s="325"/>
      <c r="C678" s="326"/>
      <c r="D678" s="327"/>
      <c r="E678" s="211"/>
    </row>
    <row r="679" spans="1:5">
      <c r="A679" s="324"/>
      <c r="B679" s="325"/>
      <c r="C679" s="326"/>
      <c r="D679" s="327"/>
      <c r="E679" s="211"/>
    </row>
    <row r="680" spans="1:5">
      <c r="A680" s="324"/>
      <c r="B680" s="325"/>
      <c r="C680" s="326"/>
      <c r="D680" s="327"/>
      <c r="E680" s="211"/>
    </row>
    <row r="681" spans="1:5">
      <c r="A681" s="324"/>
      <c r="B681" s="325"/>
      <c r="C681" s="326"/>
      <c r="D681" s="327"/>
      <c r="E681" s="211"/>
    </row>
    <row r="682" spans="1:5">
      <c r="A682" s="324"/>
      <c r="B682" s="325"/>
      <c r="C682" s="326"/>
      <c r="D682" s="327"/>
      <c r="E682" s="211"/>
    </row>
    <row r="683" spans="1:5">
      <c r="A683" s="324"/>
      <c r="B683" s="325"/>
      <c r="C683" s="326"/>
      <c r="D683" s="327"/>
      <c r="E683" s="211"/>
    </row>
    <row r="684" spans="1:5">
      <c r="A684" s="324"/>
      <c r="B684" s="325"/>
      <c r="C684" s="326"/>
      <c r="D684" s="327"/>
      <c r="E684" s="211"/>
    </row>
    <row r="685" spans="1:5">
      <c r="A685" s="324"/>
      <c r="B685" s="325"/>
      <c r="C685" s="326"/>
      <c r="D685" s="327"/>
      <c r="E685" s="211"/>
    </row>
    <row r="686" spans="1:5">
      <c r="A686" s="324"/>
      <c r="B686" s="325"/>
      <c r="C686" s="326"/>
      <c r="D686" s="327"/>
      <c r="E686" s="211"/>
    </row>
    <row r="687" spans="1:5">
      <c r="A687" s="324"/>
      <c r="B687" s="325"/>
      <c r="C687" s="326"/>
      <c r="D687" s="327"/>
      <c r="E687" s="211"/>
    </row>
    <row r="688" spans="1:5">
      <c r="A688" s="324"/>
      <c r="B688" s="325"/>
      <c r="C688" s="326"/>
      <c r="D688" s="327"/>
      <c r="E688" s="211"/>
    </row>
    <row r="689" spans="1:5">
      <c r="A689" s="324"/>
      <c r="B689" s="325"/>
      <c r="C689" s="326"/>
      <c r="D689" s="327"/>
      <c r="E689" s="211"/>
    </row>
    <row r="690" spans="1:5">
      <c r="A690" s="324"/>
      <c r="B690" s="325"/>
      <c r="C690" s="326"/>
      <c r="D690" s="327"/>
      <c r="E690" s="211"/>
    </row>
    <row r="691" spans="1:5">
      <c r="A691" s="324"/>
      <c r="B691" s="325"/>
      <c r="C691" s="326"/>
      <c r="D691" s="327"/>
      <c r="E691" s="211"/>
    </row>
    <row r="692" spans="1:5">
      <c r="A692" s="324"/>
      <c r="B692" s="325"/>
      <c r="C692" s="326"/>
      <c r="D692" s="327"/>
      <c r="E692" s="211"/>
    </row>
    <row r="693" spans="1:5">
      <c r="A693" s="324"/>
      <c r="B693" s="325"/>
      <c r="C693" s="326"/>
      <c r="D693" s="327"/>
      <c r="E693" s="211"/>
    </row>
    <row r="694" spans="1:5">
      <c r="A694" s="324"/>
      <c r="B694" s="325"/>
      <c r="C694" s="326"/>
      <c r="D694" s="327"/>
      <c r="E694" s="211"/>
    </row>
    <row r="695" spans="1:5">
      <c r="A695" s="324"/>
      <c r="B695" s="325"/>
      <c r="C695" s="326"/>
      <c r="D695" s="327"/>
      <c r="E695" s="211"/>
    </row>
    <row r="696" spans="1:5">
      <c r="A696" s="324"/>
      <c r="B696" s="325"/>
      <c r="C696" s="326"/>
      <c r="D696" s="327"/>
      <c r="E696" s="211"/>
    </row>
    <row r="697" spans="1:5">
      <c r="A697" s="324"/>
      <c r="B697" s="325"/>
      <c r="C697" s="326"/>
      <c r="D697" s="327"/>
      <c r="E697" s="211"/>
    </row>
    <row r="698" spans="1:5">
      <c r="A698" s="324"/>
      <c r="B698" s="325"/>
      <c r="C698" s="326"/>
      <c r="D698" s="327"/>
      <c r="E698" s="211"/>
    </row>
    <row r="699" spans="1:5">
      <c r="A699" s="324"/>
      <c r="B699" s="325"/>
      <c r="C699" s="326"/>
      <c r="D699" s="327"/>
      <c r="E699" s="211"/>
    </row>
    <row r="700" spans="1:5">
      <c r="A700" s="324"/>
      <c r="B700" s="325"/>
      <c r="C700" s="326"/>
      <c r="D700" s="327"/>
      <c r="E700" s="211"/>
    </row>
    <row r="701" spans="1:5">
      <c r="A701" s="324"/>
      <c r="B701" s="325"/>
      <c r="C701" s="326"/>
      <c r="D701" s="327"/>
      <c r="E701" s="211"/>
    </row>
    <row r="702" spans="1:5">
      <c r="A702" s="324"/>
      <c r="B702" s="325"/>
      <c r="C702" s="326"/>
      <c r="D702" s="327"/>
      <c r="E702" s="211"/>
    </row>
    <row r="703" spans="1:5">
      <c r="A703" s="324"/>
      <c r="B703" s="325"/>
      <c r="C703" s="326"/>
      <c r="D703" s="327"/>
      <c r="E703" s="211"/>
    </row>
    <row r="704" spans="1:5">
      <c r="A704" s="324"/>
      <c r="B704" s="325"/>
      <c r="C704" s="326"/>
      <c r="D704" s="327"/>
      <c r="E704" s="211"/>
    </row>
    <row r="705" spans="1:5">
      <c r="A705" s="324"/>
      <c r="B705" s="325"/>
      <c r="C705" s="326"/>
      <c r="D705" s="327"/>
      <c r="E705" s="211"/>
    </row>
    <row r="706" spans="1:5">
      <c r="A706" s="324"/>
      <c r="B706" s="325"/>
      <c r="C706" s="326"/>
      <c r="D706" s="327"/>
      <c r="E706" s="211"/>
    </row>
    <row r="707" spans="1:5">
      <c r="A707" s="324"/>
      <c r="B707" s="325"/>
      <c r="C707" s="326"/>
      <c r="D707" s="327"/>
      <c r="E707" s="211"/>
    </row>
    <row r="708" spans="1:5">
      <c r="A708" s="324"/>
      <c r="B708" s="325"/>
      <c r="C708" s="326"/>
      <c r="D708" s="327"/>
      <c r="E708" s="211"/>
    </row>
    <row r="709" spans="1:5">
      <c r="A709" s="324"/>
      <c r="B709" s="325"/>
      <c r="C709" s="326"/>
      <c r="D709" s="327"/>
      <c r="E709" s="211"/>
    </row>
    <row r="710" spans="1:5">
      <c r="A710" s="324"/>
      <c r="B710" s="325"/>
      <c r="C710" s="326"/>
      <c r="D710" s="327"/>
      <c r="E710" s="211"/>
    </row>
    <row r="711" spans="1:5">
      <c r="A711" s="324"/>
      <c r="B711" s="325"/>
      <c r="C711" s="326"/>
      <c r="D711" s="327"/>
      <c r="E711" s="211"/>
    </row>
    <row r="712" spans="1:5">
      <c r="A712" s="324"/>
      <c r="B712" s="325"/>
      <c r="C712" s="326"/>
      <c r="D712" s="327"/>
      <c r="E712" s="211"/>
    </row>
    <row r="713" spans="1:5">
      <c r="A713" s="324"/>
      <c r="B713" s="325"/>
      <c r="C713" s="326"/>
      <c r="D713" s="327"/>
      <c r="E713" s="211"/>
    </row>
    <row r="714" spans="1:5">
      <c r="A714" s="324"/>
      <c r="B714" s="325"/>
      <c r="C714" s="326"/>
      <c r="D714" s="327"/>
      <c r="E714" s="211"/>
    </row>
    <row r="715" spans="1:5">
      <c r="A715" s="324"/>
      <c r="B715" s="325"/>
      <c r="C715" s="326"/>
      <c r="D715" s="327"/>
      <c r="E715" s="211"/>
    </row>
    <row r="716" spans="1:5">
      <c r="A716" s="324"/>
      <c r="B716" s="325"/>
      <c r="C716" s="326"/>
      <c r="D716" s="327"/>
      <c r="E716" s="211"/>
    </row>
    <row r="717" spans="1:5">
      <c r="A717" s="324"/>
      <c r="B717" s="325"/>
      <c r="C717" s="326"/>
      <c r="D717" s="327"/>
      <c r="E717" s="211"/>
    </row>
    <row r="718" spans="1:5">
      <c r="A718" s="324"/>
      <c r="B718" s="325"/>
      <c r="C718" s="326"/>
      <c r="D718" s="327"/>
      <c r="E718" s="211"/>
    </row>
    <row r="719" spans="1:5">
      <c r="A719" s="324"/>
      <c r="B719" s="325"/>
      <c r="C719" s="326"/>
      <c r="D719" s="327"/>
      <c r="E719" s="211"/>
    </row>
    <row r="720" spans="1:5">
      <c r="A720" s="324"/>
      <c r="B720" s="325"/>
      <c r="C720" s="326"/>
      <c r="D720" s="327"/>
      <c r="E720" s="211"/>
    </row>
    <row r="721" spans="1:5">
      <c r="A721" s="324"/>
      <c r="B721" s="325"/>
      <c r="C721" s="326"/>
      <c r="D721" s="327"/>
      <c r="E721" s="211"/>
    </row>
    <row r="722" spans="1:5">
      <c r="A722" s="324"/>
      <c r="B722" s="325"/>
      <c r="C722" s="326"/>
      <c r="D722" s="327"/>
      <c r="E722" s="211"/>
    </row>
    <row r="723" spans="1:5">
      <c r="A723" s="324"/>
      <c r="B723" s="325"/>
      <c r="C723" s="326"/>
      <c r="D723" s="327"/>
      <c r="E723" s="211"/>
    </row>
    <row r="724" spans="1:5">
      <c r="A724" s="324"/>
      <c r="B724" s="325"/>
      <c r="C724" s="326"/>
      <c r="D724" s="327"/>
      <c r="E724" s="211"/>
    </row>
    <row r="725" spans="1:5">
      <c r="A725" s="324"/>
      <c r="B725" s="325"/>
      <c r="C725" s="326"/>
      <c r="D725" s="327"/>
      <c r="E725" s="211"/>
    </row>
    <row r="726" spans="1:5">
      <c r="A726" s="324"/>
      <c r="B726" s="325"/>
      <c r="C726" s="326"/>
      <c r="D726" s="327"/>
      <c r="E726" s="211"/>
    </row>
    <row r="727" spans="1:5">
      <c r="A727" s="324"/>
      <c r="B727" s="325"/>
      <c r="C727" s="326"/>
      <c r="D727" s="327"/>
      <c r="E727" s="211"/>
    </row>
    <row r="728" spans="1:5">
      <c r="A728" s="324"/>
      <c r="B728" s="325"/>
      <c r="C728" s="326"/>
      <c r="D728" s="327"/>
      <c r="E728" s="211"/>
    </row>
    <row r="729" spans="1:5">
      <c r="A729" s="324"/>
      <c r="B729" s="325"/>
      <c r="C729" s="326"/>
      <c r="D729" s="327"/>
      <c r="E729" s="211"/>
    </row>
    <row r="730" spans="1:5">
      <c r="A730" s="324"/>
      <c r="B730" s="325"/>
      <c r="C730" s="326"/>
      <c r="D730" s="327"/>
      <c r="E730" s="211"/>
    </row>
    <row r="731" spans="1:5">
      <c r="A731" s="324"/>
      <c r="B731" s="325"/>
      <c r="C731" s="326"/>
      <c r="D731" s="327"/>
      <c r="E731" s="211"/>
    </row>
    <row r="732" spans="1:5">
      <c r="A732" s="324"/>
      <c r="B732" s="325"/>
      <c r="C732" s="326"/>
      <c r="D732" s="327"/>
      <c r="E732" s="211"/>
    </row>
    <row r="733" spans="1:5">
      <c r="A733" s="324"/>
      <c r="B733" s="325"/>
      <c r="C733" s="326"/>
      <c r="D733" s="327"/>
      <c r="E733" s="211"/>
    </row>
    <row r="734" spans="1:5">
      <c r="A734" s="324"/>
      <c r="B734" s="325"/>
      <c r="C734" s="326"/>
      <c r="D734" s="327"/>
      <c r="E734" s="211"/>
    </row>
    <row r="735" spans="1:5">
      <c r="A735" s="324"/>
      <c r="B735" s="325"/>
      <c r="C735" s="326"/>
      <c r="D735" s="327"/>
      <c r="E735" s="211"/>
    </row>
    <row r="736" spans="1:5">
      <c r="A736" s="324"/>
      <c r="B736" s="325"/>
      <c r="C736" s="326"/>
      <c r="D736" s="327"/>
      <c r="E736" s="211"/>
    </row>
    <row r="737" spans="1:5">
      <c r="A737" s="324"/>
      <c r="B737" s="325"/>
      <c r="C737" s="326"/>
      <c r="D737" s="327"/>
      <c r="E737" s="211"/>
    </row>
    <row r="738" spans="1:5">
      <c r="A738" s="324"/>
      <c r="B738" s="325"/>
      <c r="C738" s="326"/>
      <c r="D738" s="327"/>
      <c r="E738" s="211"/>
    </row>
    <row r="739" spans="1:5">
      <c r="A739" s="324"/>
      <c r="B739" s="325"/>
      <c r="C739" s="326"/>
      <c r="D739" s="327"/>
      <c r="E739" s="211"/>
    </row>
    <row r="740" spans="1:5">
      <c r="A740" s="324"/>
      <c r="B740" s="325"/>
      <c r="C740" s="326"/>
      <c r="D740" s="327"/>
      <c r="E740" s="211"/>
    </row>
    <row r="741" spans="1:5">
      <c r="A741" s="324"/>
      <c r="B741" s="325"/>
      <c r="C741" s="326"/>
      <c r="D741" s="327"/>
      <c r="E741" s="211"/>
    </row>
    <row r="742" spans="1:5">
      <c r="A742" s="324"/>
      <c r="B742" s="325"/>
      <c r="C742" s="326"/>
      <c r="D742" s="327"/>
      <c r="E742" s="211"/>
    </row>
    <row r="743" spans="1:5">
      <c r="A743" s="324"/>
      <c r="B743" s="325"/>
      <c r="C743" s="326"/>
      <c r="D743" s="327"/>
      <c r="E743" s="211"/>
    </row>
    <row r="744" spans="1:5">
      <c r="A744" s="324"/>
      <c r="B744" s="325"/>
      <c r="C744" s="326"/>
      <c r="D744" s="327"/>
      <c r="E744" s="211"/>
    </row>
    <row r="745" spans="1:5">
      <c r="A745" s="324"/>
      <c r="B745" s="325"/>
      <c r="C745" s="326"/>
      <c r="D745" s="327"/>
      <c r="E745" s="211"/>
    </row>
    <row r="746" spans="1:5">
      <c r="A746" s="324"/>
      <c r="B746" s="325"/>
      <c r="C746" s="326"/>
      <c r="D746" s="327"/>
      <c r="E746" s="211"/>
    </row>
    <row r="747" spans="1:5">
      <c r="A747" s="324"/>
      <c r="B747" s="325"/>
      <c r="C747" s="326"/>
      <c r="D747" s="327"/>
      <c r="E747" s="211"/>
    </row>
    <row r="748" spans="1:5">
      <c r="A748" s="324"/>
      <c r="B748" s="325"/>
      <c r="C748" s="326"/>
      <c r="D748" s="327"/>
      <c r="E748" s="211"/>
    </row>
    <row r="749" spans="1:5">
      <c r="A749" s="324"/>
      <c r="B749" s="325"/>
      <c r="C749" s="326"/>
      <c r="D749" s="327"/>
      <c r="E749" s="211"/>
    </row>
    <row r="750" spans="1:5">
      <c r="A750" s="324"/>
      <c r="B750" s="325"/>
      <c r="C750" s="326"/>
      <c r="D750" s="327"/>
      <c r="E750" s="211"/>
    </row>
    <row r="751" spans="1:5">
      <c r="A751" s="324"/>
      <c r="B751" s="325"/>
      <c r="C751" s="326"/>
      <c r="D751" s="327"/>
      <c r="E751" s="211"/>
    </row>
    <row r="752" spans="1:5">
      <c r="A752" s="324"/>
      <c r="B752" s="325"/>
      <c r="C752" s="326"/>
      <c r="D752" s="327"/>
      <c r="E752" s="211"/>
    </row>
    <row r="753" spans="1:5">
      <c r="A753" s="324"/>
      <c r="B753" s="325"/>
      <c r="C753" s="326"/>
      <c r="D753" s="327"/>
      <c r="E753" s="211"/>
    </row>
    <row r="754" spans="1:5">
      <c r="A754" s="324"/>
      <c r="B754" s="325"/>
      <c r="C754" s="326"/>
      <c r="D754" s="327"/>
      <c r="E754" s="211"/>
    </row>
    <row r="755" spans="1:5">
      <c r="A755" s="324"/>
      <c r="B755" s="325"/>
      <c r="C755" s="326"/>
      <c r="D755" s="327"/>
      <c r="E755" s="211"/>
    </row>
    <row r="756" spans="1:5">
      <c r="A756" s="324"/>
      <c r="B756" s="325"/>
      <c r="C756" s="326"/>
      <c r="D756" s="327"/>
      <c r="E756" s="211"/>
    </row>
    <row r="757" spans="1:5">
      <c r="A757" s="324"/>
      <c r="B757" s="325"/>
      <c r="C757" s="326"/>
      <c r="D757" s="327"/>
      <c r="E757" s="211"/>
    </row>
    <row r="758" spans="1:5">
      <c r="A758" s="324"/>
      <c r="B758" s="325"/>
      <c r="C758" s="326"/>
      <c r="D758" s="327"/>
      <c r="E758" s="211"/>
    </row>
    <row r="759" spans="1:5">
      <c r="A759" s="324"/>
      <c r="B759" s="325"/>
      <c r="C759" s="326"/>
      <c r="D759" s="327"/>
      <c r="E759" s="211"/>
    </row>
    <row r="760" spans="1:5">
      <c r="A760" s="324"/>
      <c r="B760" s="325"/>
      <c r="C760" s="326"/>
      <c r="D760" s="327"/>
      <c r="E760" s="211"/>
    </row>
    <row r="761" spans="1:5">
      <c r="A761" s="324"/>
      <c r="B761" s="325"/>
      <c r="C761" s="326"/>
      <c r="D761" s="327"/>
      <c r="E761" s="211"/>
    </row>
    <row r="762" spans="1:5">
      <c r="A762" s="324"/>
      <c r="B762" s="325"/>
      <c r="C762" s="326"/>
      <c r="D762" s="327"/>
      <c r="E762" s="211"/>
    </row>
    <row r="763" spans="1:5">
      <c r="A763" s="324"/>
      <c r="B763" s="325"/>
      <c r="C763" s="326"/>
      <c r="D763" s="327"/>
      <c r="E763" s="211"/>
    </row>
    <row r="764" spans="1:5">
      <c r="A764" s="324"/>
      <c r="B764" s="325"/>
      <c r="C764" s="326"/>
      <c r="D764" s="327"/>
      <c r="E764" s="211"/>
    </row>
    <row r="765" spans="1:5">
      <c r="A765" s="324"/>
      <c r="B765" s="325"/>
      <c r="C765" s="326"/>
      <c r="D765" s="327"/>
      <c r="E765" s="211"/>
    </row>
    <row r="766" spans="1:5">
      <c r="A766" s="324"/>
      <c r="B766" s="325"/>
      <c r="C766" s="326"/>
      <c r="D766" s="327"/>
      <c r="E766" s="211"/>
    </row>
    <row r="767" spans="1:5">
      <c r="A767" s="324"/>
      <c r="B767" s="325"/>
      <c r="C767" s="326"/>
      <c r="D767" s="327"/>
      <c r="E767" s="211"/>
    </row>
    <row r="768" spans="1:5">
      <c r="A768" s="324"/>
      <c r="B768" s="325"/>
      <c r="C768" s="326"/>
      <c r="D768" s="327"/>
      <c r="E768" s="211"/>
    </row>
    <row r="769" spans="1:5">
      <c r="A769" s="324"/>
      <c r="B769" s="325"/>
      <c r="C769" s="326"/>
      <c r="D769" s="327"/>
      <c r="E769" s="211"/>
    </row>
    <row r="770" spans="1:5">
      <c r="A770" s="324"/>
      <c r="B770" s="325"/>
      <c r="C770" s="326"/>
      <c r="D770" s="327"/>
      <c r="E770" s="211"/>
    </row>
    <row r="771" spans="1:5">
      <c r="A771" s="324"/>
      <c r="B771" s="325"/>
      <c r="C771" s="326"/>
      <c r="D771" s="327"/>
      <c r="E771" s="211"/>
    </row>
    <row r="772" spans="1:5">
      <c r="A772" s="324"/>
      <c r="B772" s="325"/>
      <c r="C772" s="326"/>
      <c r="D772" s="327"/>
      <c r="E772" s="211"/>
    </row>
    <row r="773" spans="1:5">
      <c r="A773" s="324"/>
      <c r="B773" s="325"/>
      <c r="C773" s="326"/>
      <c r="D773" s="327"/>
      <c r="E773" s="211"/>
    </row>
    <row r="774" spans="1:5">
      <c r="A774" s="324"/>
      <c r="B774" s="325"/>
      <c r="C774" s="326"/>
      <c r="D774" s="327"/>
      <c r="E774" s="211"/>
    </row>
    <row r="775" spans="1:5">
      <c r="A775" s="324"/>
      <c r="B775" s="325"/>
      <c r="C775" s="326"/>
      <c r="D775" s="327"/>
      <c r="E775" s="211"/>
    </row>
    <row r="776" spans="1:5">
      <c r="A776" s="324"/>
      <c r="B776" s="325"/>
      <c r="C776" s="326"/>
      <c r="D776" s="327"/>
      <c r="E776" s="211"/>
    </row>
    <row r="777" spans="1:5">
      <c r="A777" s="324"/>
      <c r="B777" s="325"/>
      <c r="C777" s="326"/>
      <c r="D777" s="327"/>
      <c r="E777" s="211"/>
    </row>
    <row r="778" spans="1:5">
      <c r="A778" s="324"/>
      <c r="B778" s="325"/>
      <c r="C778" s="326"/>
      <c r="D778" s="327"/>
      <c r="E778" s="211"/>
    </row>
    <row r="779" spans="1:5">
      <c r="A779" s="324"/>
      <c r="B779" s="325"/>
      <c r="C779" s="326"/>
      <c r="D779" s="327"/>
      <c r="E779" s="211"/>
    </row>
    <row r="780" spans="1:5">
      <c r="A780" s="324"/>
      <c r="B780" s="325"/>
      <c r="C780" s="326"/>
      <c r="D780" s="327"/>
      <c r="E780" s="211"/>
    </row>
    <row r="781" spans="1:5">
      <c r="A781" s="324"/>
      <c r="B781" s="325"/>
      <c r="C781" s="326"/>
      <c r="D781" s="327"/>
      <c r="E781" s="211"/>
    </row>
    <row r="782" spans="1:5">
      <c r="A782" s="324"/>
      <c r="B782" s="325"/>
      <c r="C782" s="326"/>
      <c r="D782" s="327"/>
      <c r="E782" s="211"/>
    </row>
    <row r="783" spans="1:5">
      <c r="A783" s="324"/>
      <c r="B783" s="325"/>
      <c r="C783" s="326"/>
      <c r="D783" s="327"/>
      <c r="E783" s="211"/>
    </row>
    <row r="784" spans="1:5">
      <c r="A784" s="324"/>
      <c r="B784" s="325"/>
      <c r="C784" s="326"/>
      <c r="D784" s="327"/>
      <c r="E784" s="211"/>
    </row>
    <row r="785" spans="1:5">
      <c r="A785" s="324"/>
      <c r="B785" s="325"/>
      <c r="C785" s="326"/>
      <c r="D785" s="327"/>
      <c r="E785" s="211"/>
    </row>
    <row r="786" spans="1:5">
      <c r="A786" s="324"/>
      <c r="B786" s="325"/>
      <c r="C786" s="326"/>
      <c r="D786" s="327"/>
      <c r="E786" s="211"/>
    </row>
    <row r="787" spans="1:5">
      <c r="A787" s="324"/>
      <c r="B787" s="325"/>
      <c r="C787" s="326"/>
      <c r="D787" s="327"/>
      <c r="E787" s="211"/>
    </row>
    <row r="788" spans="1:5">
      <c r="A788" s="324"/>
      <c r="B788" s="325"/>
      <c r="C788" s="326"/>
      <c r="D788" s="327"/>
      <c r="E788" s="211"/>
    </row>
    <row r="789" spans="1:5">
      <c r="A789" s="324"/>
      <c r="B789" s="325"/>
      <c r="C789" s="326"/>
      <c r="D789" s="327"/>
      <c r="E789" s="211"/>
    </row>
    <row r="790" spans="1:5">
      <c r="A790" s="324"/>
      <c r="B790" s="325"/>
      <c r="C790" s="326"/>
      <c r="D790" s="327"/>
      <c r="E790" s="211"/>
    </row>
    <row r="791" spans="1:5">
      <c r="A791" s="324"/>
      <c r="B791" s="325"/>
      <c r="C791" s="326"/>
      <c r="D791" s="327"/>
      <c r="E791" s="211"/>
    </row>
    <row r="792" spans="1:5">
      <c r="A792" s="324"/>
      <c r="B792" s="325"/>
      <c r="C792" s="326"/>
      <c r="D792" s="327"/>
      <c r="E792" s="211"/>
    </row>
    <row r="793" spans="1:5">
      <c r="A793" s="324"/>
      <c r="B793" s="325"/>
      <c r="C793" s="326"/>
      <c r="D793" s="327"/>
      <c r="E793" s="211"/>
    </row>
    <row r="794" spans="1:5">
      <c r="A794" s="324"/>
      <c r="B794" s="325"/>
      <c r="C794" s="326"/>
      <c r="D794" s="327"/>
      <c r="E794" s="211"/>
    </row>
    <row r="795" spans="1:5">
      <c r="A795" s="324"/>
      <c r="B795" s="325"/>
      <c r="C795" s="326"/>
      <c r="D795" s="327"/>
      <c r="E795" s="211"/>
    </row>
    <row r="796" spans="1:5">
      <c r="A796" s="324"/>
      <c r="B796" s="325"/>
      <c r="C796" s="326"/>
      <c r="D796" s="327"/>
      <c r="E796" s="211"/>
    </row>
    <row r="797" spans="1:5">
      <c r="A797" s="324"/>
      <c r="B797" s="325"/>
      <c r="C797" s="326"/>
      <c r="D797" s="327"/>
      <c r="E797" s="211"/>
    </row>
    <row r="798" spans="1:5">
      <c r="A798" s="324"/>
      <c r="B798" s="325"/>
      <c r="C798" s="326"/>
      <c r="D798" s="327"/>
      <c r="E798" s="211"/>
    </row>
    <row r="799" spans="1:5">
      <c r="A799" s="324"/>
      <c r="B799" s="325"/>
      <c r="C799" s="326"/>
      <c r="D799" s="327"/>
      <c r="E799" s="211"/>
    </row>
    <row r="800" spans="1:5">
      <c r="A800" s="324"/>
      <c r="B800" s="325"/>
      <c r="C800" s="326"/>
      <c r="D800" s="327"/>
      <c r="E800" s="211"/>
    </row>
    <row r="801" spans="1:5">
      <c r="A801" s="324"/>
      <c r="B801" s="325"/>
      <c r="C801" s="326"/>
      <c r="D801" s="327"/>
      <c r="E801" s="211"/>
    </row>
    <row r="802" spans="1:5">
      <c r="A802" s="324"/>
      <c r="B802" s="325"/>
      <c r="C802" s="326"/>
      <c r="D802" s="327"/>
      <c r="E802" s="211"/>
    </row>
    <row r="803" spans="1:5">
      <c r="A803" s="324"/>
      <c r="B803" s="325"/>
      <c r="C803" s="326"/>
      <c r="D803" s="327"/>
      <c r="E803" s="211"/>
    </row>
    <row r="804" spans="1:5">
      <c r="A804" s="324"/>
      <c r="B804" s="325"/>
      <c r="C804" s="326"/>
      <c r="D804" s="327"/>
      <c r="E804" s="211"/>
    </row>
    <row r="805" spans="1:5">
      <c r="A805" s="324"/>
      <c r="B805" s="325"/>
      <c r="C805" s="326"/>
      <c r="D805" s="327"/>
      <c r="E805" s="211"/>
    </row>
    <row r="806" spans="1:5">
      <c r="A806" s="324"/>
      <c r="B806" s="325"/>
      <c r="C806" s="326"/>
      <c r="D806" s="327"/>
      <c r="E806" s="211"/>
    </row>
    <row r="807" spans="1:5">
      <c r="A807" s="324"/>
      <c r="B807" s="325"/>
      <c r="C807" s="326"/>
      <c r="D807" s="327"/>
      <c r="E807" s="211"/>
    </row>
    <row r="808" spans="1:5">
      <c r="A808" s="324"/>
      <c r="B808" s="325"/>
      <c r="C808" s="326"/>
      <c r="D808" s="327"/>
      <c r="E808" s="211"/>
    </row>
    <row r="809" spans="1:5">
      <c r="A809" s="324"/>
      <c r="B809" s="325"/>
      <c r="C809" s="326"/>
      <c r="D809" s="327"/>
      <c r="E809" s="211"/>
    </row>
    <row r="810" spans="1:5">
      <c r="A810" s="324"/>
      <c r="B810" s="325"/>
      <c r="C810" s="326"/>
      <c r="D810" s="327"/>
      <c r="E810" s="211"/>
    </row>
    <row r="811" spans="1:5">
      <c r="A811" s="324"/>
      <c r="B811" s="325"/>
      <c r="C811" s="326"/>
      <c r="D811" s="327"/>
      <c r="E811" s="211"/>
    </row>
    <row r="812" spans="1:5">
      <c r="A812" s="324"/>
      <c r="B812" s="325"/>
      <c r="C812" s="326"/>
      <c r="D812" s="327"/>
      <c r="E812" s="211"/>
    </row>
    <row r="813" spans="1:5">
      <c r="A813" s="324"/>
      <c r="B813" s="325"/>
      <c r="C813" s="326"/>
      <c r="D813" s="327"/>
      <c r="E813" s="211"/>
    </row>
    <row r="814" spans="1:5">
      <c r="A814" s="324"/>
      <c r="B814" s="325"/>
      <c r="C814" s="326"/>
      <c r="D814" s="327"/>
      <c r="E814" s="211"/>
    </row>
    <row r="815" spans="1:5">
      <c r="A815" s="324"/>
      <c r="B815" s="325"/>
      <c r="C815" s="326"/>
      <c r="D815" s="327"/>
      <c r="E815" s="211"/>
    </row>
    <row r="816" spans="1:5">
      <c r="A816" s="324"/>
      <c r="B816" s="325"/>
      <c r="C816" s="326"/>
      <c r="D816" s="327"/>
      <c r="E816" s="211"/>
    </row>
    <row r="817" spans="1:5">
      <c r="A817" s="324"/>
      <c r="B817" s="325"/>
      <c r="C817" s="326"/>
      <c r="D817" s="327"/>
      <c r="E817" s="211"/>
    </row>
    <row r="818" spans="1:5">
      <c r="A818" s="324"/>
      <c r="B818" s="325"/>
      <c r="C818" s="326"/>
      <c r="D818" s="327"/>
      <c r="E818" s="211"/>
    </row>
    <row r="819" spans="1:5">
      <c r="A819" s="324"/>
      <c r="B819" s="325"/>
      <c r="C819" s="326"/>
      <c r="D819" s="327"/>
      <c r="E819" s="211"/>
    </row>
    <row r="820" spans="1:5">
      <c r="A820" s="324"/>
      <c r="B820" s="325"/>
      <c r="C820" s="326"/>
      <c r="D820" s="327"/>
      <c r="E820" s="211"/>
    </row>
    <row r="821" spans="1:5">
      <c r="A821" s="324"/>
      <c r="B821" s="325"/>
      <c r="C821" s="326"/>
      <c r="D821" s="327"/>
      <c r="E821" s="211"/>
    </row>
    <row r="822" spans="1:5">
      <c r="A822" s="324"/>
      <c r="B822" s="325"/>
      <c r="C822" s="326"/>
      <c r="D822" s="327"/>
      <c r="E822" s="211"/>
    </row>
    <row r="823" spans="1:5">
      <c r="A823" s="324"/>
      <c r="B823" s="325"/>
      <c r="C823" s="326"/>
      <c r="D823" s="327"/>
      <c r="E823" s="211"/>
    </row>
    <row r="824" spans="1:5">
      <c r="A824" s="324"/>
      <c r="B824" s="325"/>
      <c r="C824" s="326"/>
      <c r="D824" s="327"/>
      <c r="E824" s="211"/>
    </row>
    <row r="825" spans="1:5">
      <c r="A825" s="324"/>
      <c r="B825" s="325"/>
      <c r="C825" s="326"/>
      <c r="D825" s="327"/>
      <c r="E825" s="211"/>
    </row>
    <row r="826" spans="1:5">
      <c r="A826" s="324"/>
      <c r="B826" s="325"/>
      <c r="C826" s="326"/>
      <c r="D826" s="327"/>
      <c r="E826" s="211"/>
    </row>
    <row r="827" spans="1:5">
      <c r="A827" s="324"/>
      <c r="B827" s="325"/>
      <c r="C827" s="326"/>
      <c r="D827" s="327"/>
      <c r="E827" s="211"/>
    </row>
    <row r="828" spans="1:5">
      <c r="A828" s="324"/>
      <c r="B828" s="325"/>
      <c r="C828" s="326"/>
      <c r="D828" s="327"/>
      <c r="E828" s="211"/>
    </row>
    <row r="829" spans="1:5">
      <c r="A829" s="324"/>
      <c r="B829" s="325"/>
      <c r="C829" s="326"/>
      <c r="D829" s="327"/>
      <c r="E829" s="211"/>
    </row>
    <row r="830" spans="1:5">
      <c r="A830" s="324"/>
      <c r="B830" s="325"/>
      <c r="C830" s="326"/>
      <c r="D830" s="327"/>
      <c r="E830" s="211"/>
    </row>
    <row r="831" spans="1:5">
      <c r="A831" s="324"/>
      <c r="B831" s="325"/>
      <c r="C831" s="326"/>
      <c r="D831" s="327"/>
      <c r="E831" s="211"/>
    </row>
    <row r="832" spans="1:5">
      <c r="A832" s="324"/>
      <c r="B832" s="325"/>
      <c r="C832" s="326"/>
      <c r="D832" s="327"/>
      <c r="E832" s="211"/>
    </row>
    <row r="833" spans="1:5">
      <c r="A833" s="324"/>
      <c r="B833" s="325"/>
      <c r="C833" s="326"/>
      <c r="D833" s="327"/>
      <c r="E833" s="211"/>
    </row>
    <row r="834" spans="1:5">
      <c r="A834" s="324"/>
      <c r="B834" s="325"/>
      <c r="C834" s="326"/>
      <c r="D834" s="327"/>
      <c r="E834" s="211"/>
    </row>
    <row r="835" spans="1:5">
      <c r="A835" s="324"/>
      <c r="B835" s="325"/>
      <c r="C835" s="326"/>
      <c r="D835" s="327"/>
      <c r="E835" s="211"/>
    </row>
    <row r="836" spans="1:5">
      <c r="A836" s="324"/>
      <c r="B836" s="325"/>
      <c r="C836" s="326"/>
      <c r="D836" s="327"/>
      <c r="E836" s="211"/>
    </row>
    <row r="837" spans="1:5">
      <c r="A837" s="324"/>
      <c r="B837" s="325"/>
      <c r="C837" s="326"/>
      <c r="D837" s="327"/>
      <c r="E837" s="211"/>
    </row>
    <row r="838" spans="1:5">
      <c r="A838" s="324"/>
      <c r="B838" s="325"/>
      <c r="C838" s="326"/>
      <c r="D838" s="327"/>
      <c r="E838" s="211"/>
    </row>
    <row r="839" spans="1:5">
      <c r="A839" s="324"/>
      <c r="B839" s="325"/>
      <c r="C839" s="326"/>
      <c r="D839" s="327"/>
      <c r="E839" s="211"/>
    </row>
    <row r="840" spans="1:5">
      <c r="A840" s="324"/>
      <c r="B840" s="325"/>
      <c r="C840" s="326"/>
      <c r="D840" s="327"/>
      <c r="E840" s="211"/>
    </row>
    <row r="841" spans="1:5">
      <c r="A841" s="324"/>
      <c r="B841" s="325"/>
      <c r="C841" s="326"/>
      <c r="D841" s="327"/>
      <c r="E841" s="211"/>
    </row>
    <row r="842" spans="1:5">
      <c r="A842" s="324"/>
      <c r="B842" s="325"/>
      <c r="C842" s="326"/>
      <c r="D842" s="327"/>
      <c r="E842" s="211"/>
    </row>
    <row r="843" spans="1:5">
      <c r="A843" s="324"/>
      <c r="B843" s="325"/>
      <c r="C843" s="326"/>
      <c r="D843" s="327"/>
      <c r="E843" s="211"/>
    </row>
    <row r="844" spans="1:5">
      <c r="A844" s="324"/>
      <c r="B844" s="325"/>
      <c r="C844" s="326"/>
      <c r="D844" s="327"/>
      <c r="E844" s="211"/>
    </row>
    <row r="845" spans="1:5">
      <c r="A845" s="324"/>
      <c r="B845" s="325"/>
      <c r="C845" s="326"/>
      <c r="D845" s="327"/>
      <c r="E845" s="211"/>
    </row>
    <row r="846" spans="1:5">
      <c r="A846" s="324"/>
      <c r="B846" s="325"/>
      <c r="C846" s="326"/>
      <c r="D846" s="327"/>
      <c r="E846" s="211"/>
    </row>
    <row r="847" spans="1:5">
      <c r="A847" s="324"/>
      <c r="B847" s="325"/>
      <c r="C847" s="326"/>
      <c r="D847" s="327"/>
      <c r="E847" s="211"/>
    </row>
    <row r="848" spans="1:5">
      <c r="A848" s="324"/>
      <c r="B848" s="325"/>
      <c r="C848" s="326"/>
      <c r="D848" s="327"/>
      <c r="E848" s="211"/>
    </row>
    <row r="849" spans="1:5">
      <c r="A849" s="324"/>
      <c r="B849" s="325"/>
      <c r="C849" s="326"/>
      <c r="D849" s="327"/>
      <c r="E849" s="211"/>
    </row>
    <row r="850" spans="1:5">
      <c r="A850" s="324"/>
      <c r="B850" s="325"/>
      <c r="C850" s="326"/>
      <c r="D850" s="327"/>
      <c r="E850" s="211"/>
    </row>
    <row r="851" spans="1:5">
      <c r="A851" s="324"/>
      <c r="B851" s="325"/>
      <c r="C851" s="326"/>
      <c r="D851" s="327"/>
      <c r="E851" s="211"/>
    </row>
    <row r="852" spans="1:5">
      <c r="A852" s="324"/>
      <c r="B852" s="325"/>
      <c r="C852" s="326"/>
      <c r="D852" s="327"/>
      <c r="E852" s="211"/>
    </row>
    <row r="853" spans="1:5">
      <c r="A853" s="324"/>
      <c r="B853" s="325"/>
      <c r="C853" s="326"/>
      <c r="D853" s="327"/>
      <c r="E853" s="211"/>
    </row>
    <row r="854" spans="1:5">
      <c r="A854" s="324"/>
      <c r="B854" s="325"/>
      <c r="C854" s="326"/>
      <c r="D854" s="327"/>
      <c r="E854" s="211"/>
    </row>
    <row r="855" spans="1:5">
      <c r="A855" s="324"/>
      <c r="B855" s="325"/>
      <c r="C855" s="326"/>
      <c r="D855" s="327"/>
      <c r="E855" s="211"/>
    </row>
    <row r="856" spans="1:5">
      <c r="A856" s="324"/>
      <c r="B856" s="325"/>
      <c r="C856" s="326"/>
      <c r="D856" s="327"/>
      <c r="E856" s="211"/>
    </row>
    <row r="857" spans="1:5">
      <c r="A857" s="324"/>
      <c r="B857" s="325"/>
      <c r="C857" s="326"/>
      <c r="D857" s="327"/>
      <c r="E857" s="211"/>
    </row>
    <row r="858" spans="1:5">
      <c r="A858" s="324"/>
      <c r="B858" s="325"/>
      <c r="C858" s="326"/>
      <c r="D858" s="327"/>
      <c r="E858" s="211"/>
    </row>
    <row r="859" spans="1:5">
      <c r="A859" s="324"/>
      <c r="B859" s="325"/>
      <c r="C859" s="326"/>
      <c r="D859" s="327"/>
      <c r="E859" s="211"/>
    </row>
    <row r="860" spans="1:5">
      <c r="A860" s="324"/>
      <c r="B860" s="325"/>
      <c r="C860" s="326"/>
      <c r="D860" s="327"/>
      <c r="E860" s="211"/>
    </row>
    <row r="861" spans="1:5">
      <c r="A861" s="324"/>
      <c r="B861" s="325"/>
      <c r="C861" s="326"/>
      <c r="D861" s="327"/>
      <c r="E861" s="211"/>
    </row>
    <row r="862" spans="1:5">
      <c r="A862" s="324"/>
      <c r="B862" s="325"/>
      <c r="C862" s="326"/>
      <c r="D862" s="327"/>
      <c r="E862" s="211"/>
    </row>
    <row r="863" spans="1:5">
      <c r="A863" s="324"/>
      <c r="B863" s="325"/>
      <c r="C863" s="326"/>
      <c r="D863" s="327"/>
      <c r="E863" s="211"/>
    </row>
    <row r="864" spans="1:5">
      <c r="A864" s="324"/>
      <c r="B864" s="325"/>
      <c r="C864" s="326"/>
      <c r="D864" s="327"/>
      <c r="E864" s="211"/>
    </row>
    <row r="865" spans="1:5">
      <c r="A865" s="324"/>
      <c r="B865" s="325"/>
      <c r="C865" s="326"/>
      <c r="D865" s="327"/>
      <c r="E865" s="211"/>
    </row>
    <row r="866" spans="1:5">
      <c r="A866" s="324"/>
      <c r="B866" s="325"/>
      <c r="C866" s="326"/>
      <c r="D866" s="327"/>
      <c r="E866" s="211"/>
    </row>
    <row r="867" spans="1:5">
      <c r="A867" s="324"/>
      <c r="B867" s="325"/>
      <c r="C867" s="326"/>
      <c r="D867" s="327"/>
      <c r="E867" s="211"/>
    </row>
    <row r="868" spans="1:5">
      <c r="A868" s="324"/>
      <c r="B868" s="325"/>
      <c r="C868" s="326"/>
      <c r="D868" s="327"/>
      <c r="E868" s="211"/>
    </row>
    <row r="869" spans="1:5">
      <c r="A869" s="324"/>
      <c r="B869" s="325"/>
      <c r="C869" s="326"/>
      <c r="D869" s="327"/>
      <c r="E869" s="211"/>
    </row>
    <row r="870" spans="1:5">
      <c r="A870" s="324"/>
      <c r="B870" s="325"/>
      <c r="C870" s="326"/>
      <c r="D870" s="327"/>
      <c r="E870" s="211"/>
    </row>
    <row r="871" spans="1:5">
      <c r="A871" s="324"/>
      <c r="B871" s="325"/>
      <c r="C871" s="326"/>
      <c r="D871" s="327"/>
      <c r="E871" s="211"/>
    </row>
    <row r="872" spans="1:5">
      <c r="A872" s="324"/>
      <c r="B872" s="325"/>
      <c r="C872" s="326"/>
      <c r="D872" s="327"/>
      <c r="E872" s="211"/>
    </row>
    <row r="873" spans="1:5">
      <c r="A873" s="324"/>
      <c r="B873" s="325"/>
      <c r="C873" s="326"/>
      <c r="D873" s="327"/>
      <c r="E873" s="211"/>
    </row>
    <row r="874" spans="1:5">
      <c r="A874" s="324"/>
      <c r="B874" s="325"/>
      <c r="C874" s="326"/>
      <c r="D874" s="327"/>
      <c r="E874" s="211"/>
    </row>
    <row r="875" spans="1:5">
      <c r="A875" s="324"/>
      <c r="B875" s="325"/>
      <c r="C875" s="326"/>
      <c r="D875" s="327"/>
      <c r="E875" s="211"/>
    </row>
    <row r="876" spans="1:5">
      <c r="A876" s="324"/>
      <c r="B876" s="325"/>
      <c r="C876" s="326"/>
      <c r="D876" s="327"/>
      <c r="E876" s="211"/>
    </row>
    <row r="877" spans="1:5">
      <c r="A877" s="324"/>
      <c r="B877" s="325"/>
      <c r="C877" s="326"/>
      <c r="D877" s="327"/>
      <c r="E877" s="211"/>
    </row>
    <row r="878" spans="1:5">
      <c r="A878" s="324"/>
      <c r="B878" s="325"/>
      <c r="C878" s="326"/>
      <c r="D878" s="327"/>
      <c r="E878" s="211"/>
    </row>
    <row r="879" spans="1:5">
      <c r="A879" s="324"/>
      <c r="B879" s="325"/>
      <c r="C879" s="326"/>
      <c r="D879" s="327"/>
      <c r="E879" s="211"/>
    </row>
    <row r="880" spans="1:5">
      <c r="A880" s="324"/>
      <c r="B880" s="325"/>
      <c r="C880" s="326"/>
      <c r="D880" s="327"/>
      <c r="E880" s="211"/>
    </row>
    <row r="881" spans="1:5">
      <c r="A881" s="324"/>
      <c r="B881" s="325"/>
      <c r="C881" s="326"/>
      <c r="D881" s="327"/>
      <c r="E881" s="211"/>
    </row>
    <row r="882" spans="1:5">
      <c r="A882" s="324"/>
      <c r="B882" s="325"/>
      <c r="C882" s="326"/>
      <c r="D882" s="327"/>
      <c r="E882" s="211"/>
    </row>
    <row r="883" spans="1:5">
      <c r="A883" s="324"/>
      <c r="B883" s="325"/>
      <c r="C883" s="326"/>
      <c r="D883" s="327"/>
      <c r="E883" s="211"/>
    </row>
    <row r="884" spans="1:5">
      <c r="A884" s="324"/>
      <c r="B884" s="325"/>
      <c r="C884" s="326"/>
      <c r="D884" s="327"/>
      <c r="E884" s="211"/>
    </row>
    <row r="885" spans="1:5">
      <c r="A885" s="324"/>
      <c r="B885" s="325"/>
      <c r="C885" s="326"/>
      <c r="D885" s="327"/>
      <c r="E885" s="211"/>
    </row>
    <row r="886" spans="1:5">
      <c r="A886" s="324"/>
      <c r="B886" s="325"/>
      <c r="C886" s="326"/>
      <c r="D886" s="327"/>
      <c r="E886" s="211"/>
    </row>
    <row r="887" spans="1:5">
      <c r="A887" s="324"/>
      <c r="B887" s="325"/>
      <c r="C887" s="326"/>
      <c r="D887" s="327"/>
      <c r="E887" s="211"/>
    </row>
    <row r="888" spans="1:5">
      <c r="A888" s="324"/>
      <c r="B888" s="325"/>
      <c r="C888" s="326"/>
      <c r="D888" s="327"/>
      <c r="E888" s="211"/>
    </row>
    <row r="889" spans="1:5">
      <c r="A889" s="324"/>
      <c r="B889" s="325"/>
      <c r="C889" s="326"/>
      <c r="D889" s="327"/>
      <c r="E889" s="211"/>
    </row>
    <row r="890" spans="1:5">
      <c r="A890" s="324"/>
      <c r="B890" s="325"/>
      <c r="C890" s="326"/>
      <c r="D890" s="327"/>
      <c r="E890" s="211"/>
    </row>
    <row r="891" spans="1:5">
      <c r="A891" s="324"/>
      <c r="B891" s="325"/>
      <c r="C891" s="326"/>
      <c r="D891" s="327"/>
      <c r="E891" s="211"/>
    </row>
    <row r="892" spans="1:5">
      <c r="A892" s="324"/>
      <c r="B892" s="325"/>
      <c r="C892" s="326"/>
      <c r="D892" s="327"/>
      <c r="E892" s="211"/>
    </row>
    <row r="893" spans="1:5">
      <c r="A893" s="324"/>
      <c r="B893" s="325"/>
      <c r="C893" s="326"/>
      <c r="D893" s="327"/>
      <c r="E893" s="211"/>
    </row>
    <row r="894" spans="1:5">
      <c r="A894" s="324"/>
      <c r="B894" s="325"/>
      <c r="C894" s="326"/>
      <c r="D894" s="327"/>
      <c r="E894" s="211"/>
    </row>
    <row r="895" spans="1:5">
      <c r="A895" s="324"/>
      <c r="B895" s="325"/>
      <c r="C895" s="326"/>
      <c r="D895" s="327"/>
      <c r="E895" s="211"/>
    </row>
    <row r="896" spans="1:5">
      <c r="A896" s="324"/>
      <c r="B896" s="325"/>
      <c r="C896" s="326"/>
      <c r="D896" s="327"/>
      <c r="E896" s="211"/>
    </row>
    <row r="897" spans="1:5">
      <c r="A897" s="324"/>
      <c r="B897" s="325"/>
      <c r="C897" s="326"/>
      <c r="D897" s="327"/>
      <c r="E897" s="211"/>
    </row>
    <row r="898" spans="1:5">
      <c r="A898" s="324"/>
      <c r="B898" s="325"/>
      <c r="C898" s="326"/>
      <c r="D898" s="327"/>
      <c r="E898" s="211"/>
    </row>
    <row r="899" spans="1:5">
      <c r="A899" s="324"/>
      <c r="B899" s="325"/>
      <c r="C899" s="326"/>
      <c r="D899" s="327"/>
      <c r="E899" s="211"/>
    </row>
    <row r="900" spans="1:5">
      <c r="A900" s="324"/>
      <c r="B900" s="325"/>
      <c r="C900" s="326"/>
      <c r="D900" s="327"/>
      <c r="E900" s="211"/>
    </row>
    <row r="901" spans="1:5">
      <c r="A901" s="324"/>
      <c r="B901" s="325"/>
      <c r="C901" s="326"/>
      <c r="D901" s="327"/>
      <c r="E901" s="211"/>
    </row>
    <row r="902" spans="1:5">
      <c r="A902" s="324"/>
      <c r="B902" s="325"/>
      <c r="C902" s="326"/>
      <c r="D902" s="327"/>
      <c r="E902" s="211"/>
    </row>
    <row r="903" spans="1:5">
      <c r="A903" s="324"/>
      <c r="B903" s="325"/>
      <c r="C903" s="326"/>
      <c r="D903" s="327"/>
      <c r="E903" s="211"/>
    </row>
    <row r="904" spans="1:5">
      <c r="A904" s="324"/>
      <c r="B904" s="325"/>
      <c r="C904" s="326"/>
      <c r="D904" s="327"/>
      <c r="E904" s="211"/>
    </row>
    <row r="905" spans="1:5">
      <c r="A905" s="324"/>
      <c r="B905" s="325"/>
      <c r="C905" s="326"/>
      <c r="D905" s="327"/>
      <c r="E905" s="211"/>
    </row>
    <row r="906" spans="1:5">
      <c r="A906" s="324"/>
      <c r="B906" s="325"/>
      <c r="C906" s="326"/>
      <c r="D906" s="327"/>
      <c r="E906" s="211"/>
    </row>
    <row r="907" spans="1:5">
      <c r="A907" s="324"/>
      <c r="B907" s="325"/>
      <c r="C907" s="326"/>
      <c r="D907" s="327"/>
      <c r="E907" s="211"/>
    </row>
    <row r="908" spans="1:5">
      <c r="A908" s="324"/>
      <c r="B908" s="325"/>
      <c r="C908" s="326"/>
      <c r="D908" s="327"/>
      <c r="E908" s="211"/>
    </row>
    <row r="909" spans="1:5">
      <c r="A909" s="324"/>
      <c r="B909" s="325"/>
      <c r="C909" s="326"/>
      <c r="D909" s="327"/>
      <c r="E909" s="211"/>
    </row>
    <row r="910" spans="1:5">
      <c r="A910" s="324"/>
      <c r="B910" s="325"/>
      <c r="C910" s="326"/>
      <c r="D910" s="327"/>
      <c r="E910" s="211"/>
    </row>
    <row r="911" spans="1:5">
      <c r="A911" s="324"/>
      <c r="B911" s="325"/>
      <c r="C911" s="326"/>
      <c r="D911" s="327"/>
      <c r="E911" s="211"/>
    </row>
    <row r="912" spans="1:5">
      <c r="A912" s="324"/>
      <c r="B912" s="325"/>
      <c r="C912" s="326"/>
      <c r="D912" s="327"/>
      <c r="E912" s="211"/>
    </row>
    <row r="913" spans="1:5">
      <c r="A913" s="324"/>
      <c r="B913" s="325"/>
      <c r="C913" s="326"/>
      <c r="D913" s="327"/>
      <c r="E913" s="211"/>
    </row>
    <row r="914" spans="1:5">
      <c r="A914" s="324"/>
      <c r="B914" s="325"/>
      <c r="C914" s="326"/>
      <c r="D914" s="327"/>
      <c r="E914" s="211"/>
    </row>
    <row r="915" spans="1:5">
      <c r="A915" s="324"/>
      <c r="B915" s="325"/>
      <c r="C915" s="326"/>
      <c r="D915" s="327"/>
      <c r="E915" s="211"/>
    </row>
    <row r="916" spans="1:5">
      <c r="A916" s="324"/>
      <c r="B916" s="325"/>
      <c r="C916" s="326"/>
      <c r="D916" s="327"/>
      <c r="E916" s="211"/>
    </row>
    <row r="917" spans="1:5">
      <c r="A917" s="324"/>
      <c r="B917" s="325"/>
      <c r="C917" s="326"/>
      <c r="D917" s="327"/>
      <c r="E917" s="211"/>
    </row>
    <row r="918" spans="1:5">
      <c r="A918" s="324"/>
      <c r="B918" s="325"/>
      <c r="C918" s="326"/>
      <c r="D918" s="327"/>
      <c r="E918" s="211"/>
    </row>
    <row r="919" spans="1:5">
      <c r="A919" s="324"/>
      <c r="B919" s="325"/>
      <c r="C919" s="326"/>
      <c r="D919" s="327"/>
      <c r="E919" s="211"/>
    </row>
    <row r="920" spans="1:5">
      <c r="A920" s="324"/>
      <c r="B920" s="325"/>
      <c r="C920" s="326"/>
      <c r="D920" s="327"/>
      <c r="E920" s="211"/>
    </row>
    <row r="921" spans="1:5">
      <c r="A921" s="324"/>
      <c r="B921" s="325"/>
      <c r="C921" s="326"/>
      <c r="D921" s="327"/>
      <c r="E921" s="211"/>
    </row>
    <row r="922" spans="1:5">
      <c r="A922" s="324"/>
      <c r="B922" s="325"/>
      <c r="C922" s="326"/>
      <c r="D922" s="327"/>
      <c r="E922" s="211"/>
    </row>
    <row r="923" spans="1:5">
      <c r="A923" s="324"/>
      <c r="B923" s="325"/>
      <c r="C923" s="326"/>
      <c r="D923" s="327"/>
      <c r="E923" s="211"/>
    </row>
    <row r="924" spans="1:5">
      <c r="A924" s="324"/>
      <c r="B924" s="325"/>
      <c r="C924" s="326"/>
      <c r="D924" s="327"/>
      <c r="E924" s="211"/>
    </row>
    <row r="925" spans="1:5">
      <c r="A925" s="324"/>
      <c r="B925" s="325"/>
      <c r="C925" s="326"/>
      <c r="D925" s="327"/>
      <c r="E925" s="211"/>
    </row>
    <row r="926" spans="1:5">
      <c r="A926" s="324"/>
      <c r="B926" s="325"/>
      <c r="C926" s="326"/>
      <c r="D926" s="327"/>
      <c r="E926" s="211"/>
    </row>
    <row r="927" spans="1:5">
      <c r="A927" s="324"/>
      <c r="B927" s="325"/>
      <c r="C927" s="326"/>
      <c r="D927" s="327"/>
      <c r="E927" s="211"/>
    </row>
    <row r="928" spans="1:5">
      <c r="A928" s="324"/>
      <c r="B928" s="325"/>
      <c r="C928" s="326"/>
      <c r="D928" s="327"/>
      <c r="E928" s="211"/>
    </row>
    <row r="929" spans="1:5">
      <c r="A929" s="324"/>
      <c r="B929" s="325"/>
      <c r="C929" s="326"/>
      <c r="D929" s="327"/>
      <c r="E929" s="211"/>
    </row>
    <row r="930" spans="1:5">
      <c r="A930" s="324"/>
      <c r="B930" s="325"/>
      <c r="C930" s="326"/>
      <c r="D930" s="327"/>
      <c r="E930" s="211"/>
    </row>
    <row r="931" spans="1:5">
      <c r="A931" s="324"/>
      <c r="B931" s="325"/>
      <c r="C931" s="326"/>
      <c r="D931" s="327"/>
      <c r="E931" s="211"/>
    </row>
    <row r="932" spans="1:5">
      <c r="A932" s="324"/>
      <c r="B932" s="325"/>
      <c r="C932" s="326"/>
      <c r="D932" s="327"/>
      <c r="E932" s="211"/>
    </row>
    <row r="933" spans="1:5">
      <c r="A933" s="324"/>
      <c r="B933" s="325"/>
      <c r="C933" s="326"/>
      <c r="D933" s="327"/>
      <c r="E933" s="211"/>
    </row>
    <row r="934" spans="1:5">
      <c r="A934" s="324"/>
      <c r="B934" s="325"/>
      <c r="C934" s="326"/>
      <c r="D934" s="327"/>
      <c r="E934" s="211"/>
    </row>
    <row r="935" spans="1:5">
      <c r="A935" s="324"/>
      <c r="B935" s="325"/>
      <c r="C935" s="326"/>
      <c r="D935" s="327"/>
      <c r="E935" s="211"/>
    </row>
    <row r="936" spans="1:5">
      <c r="A936" s="324"/>
      <c r="B936" s="325"/>
      <c r="C936" s="326"/>
      <c r="D936" s="327"/>
      <c r="E936" s="211"/>
    </row>
    <row r="937" spans="1:5">
      <c r="A937" s="324"/>
      <c r="B937" s="325"/>
      <c r="C937" s="326"/>
      <c r="D937" s="327"/>
      <c r="E937" s="211"/>
    </row>
    <row r="938" spans="1:5">
      <c r="A938" s="324"/>
      <c r="B938" s="325"/>
      <c r="C938" s="326"/>
      <c r="D938" s="327"/>
      <c r="E938" s="211"/>
    </row>
    <row r="939" spans="1:5">
      <c r="A939" s="324"/>
      <c r="B939" s="325"/>
      <c r="C939" s="326"/>
      <c r="D939" s="327"/>
      <c r="E939" s="211"/>
    </row>
    <row r="940" spans="1:5">
      <c r="A940" s="324"/>
      <c r="B940" s="325"/>
      <c r="C940" s="326"/>
      <c r="D940" s="327"/>
      <c r="E940" s="211"/>
    </row>
    <row r="941" spans="1:5">
      <c r="A941" s="324"/>
      <c r="B941" s="325"/>
      <c r="C941" s="326"/>
      <c r="D941" s="327"/>
      <c r="E941" s="211"/>
    </row>
    <row r="942" spans="1:5">
      <c r="A942" s="324"/>
      <c r="B942" s="325"/>
      <c r="C942" s="326"/>
      <c r="D942" s="327"/>
      <c r="E942" s="211"/>
    </row>
    <row r="943" spans="1:5">
      <c r="A943" s="324"/>
      <c r="B943" s="325"/>
      <c r="C943" s="326"/>
      <c r="D943" s="327"/>
      <c r="E943" s="211"/>
    </row>
    <row r="944" spans="1:5">
      <c r="A944" s="324"/>
      <c r="B944" s="325"/>
      <c r="C944" s="326"/>
      <c r="D944" s="327"/>
      <c r="E944" s="211"/>
    </row>
    <row r="945" spans="1:5">
      <c r="A945" s="324"/>
      <c r="B945" s="325"/>
      <c r="C945" s="326"/>
      <c r="D945" s="327"/>
      <c r="E945" s="211"/>
    </row>
    <row r="946" spans="1:5">
      <c r="A946" s="324"/>
      <c r="B946" s="325"/>
      <c r="C946" s="326"/>
      <c r="D946" s="327"/>
      <c r="E946" s="211"/>
    </row>
    <row r="947" spans="1:5">
      <c r="A947" s="324"/>
      <c r="B947" s="325"/>
      <c r="C947" s="326"/>
      <c r="D947" s="327"/>
      <c r="E947" s="211"/>
    </row>
    <row r="948" spans="1:5">
      <c r="A948" s="324"/>
      <c r="B948" s="325"/>
      <c r="C948" s="326"/>
      <c r="D948" s="327"/>
      <c r="E948" s="211"/>
    </row>
    <row r="949" spans="1:5">
      <c r="A949" s="324"/>
      <c r="B949" s="325"/>
      <c r="C949" s="326"/>
      <c r="D949" s="327"/>
      <c r="E949" s="211"/>
    </row>
    <row r="950" spans="1:5">
      <c r="A950" s="324"/>
      <c r="B950" s="325"/>
      <c r="C950" s="326"/>
      <c r="D950" s="327"/>
      <c r="E950" s="211"/>
    </row>
    <row r="951" spans="1:5">
      <c r="A951" s="324"/>
      <c r="B951" s="325"/>
      <c r="C951" s="326"/>
      <c r="D951" s="327"/>
      <c r="E951" s="211"/>
    </row>
    <row r="952" spans="1:5">
      <c r="A952" s="324"/>
      <c r="B952" s="325"/>
      <c r="C952" s="326"/>
      <c r="D952" s="327"/>
      <c r="E952" s="211"/>
    </row>
    <row r="953" spans="1:5">
      <c r="A953" s="324"/>
      <c r="B953" s="325"/>
      <c r="C953" s="326"/>
      <c r="D953" s="327"/>
      <c r="E953" s="211"/>
    </row>
    <row r="954" spans="1:5">
      <c r="A954" s="324"/>
      <c r="B954" s="325"/>
      <c r="C954" s="326"/>
      <c r="D954" s="327"/>
      <c r="E954" s="211"/>
    </row>
    <row r="955" spans="1:5">
      <c r="A955" s="324"/>
      <c r="B955" s="325"/>
      <c r="C955" s="326"/>
      <c r="D955" s="327"/>
      <c r="E955" s="211"/>
    </row>
    <row r="956" spans="1:5">
      <c r="A956" s="324"/>
      <c r="B956" s="325"/>
      <c r="C956" s="326"/>
      <c r="D956" s="327"/>
      <c r="E956" s="211"/>
    </row>
    <row r="957" spans="1:5">
      <c r="A957" s="324"/>
      <c r="B957" s="325"/>
      <c r="C957" s="326"/>
      <c r="D957" s="327"/>
      <c r="E957" s="211"/>
    </row>
    <row r="958" spans="1:5">
      <c r="A958" s="324"/>
      <c r="B958" s="325"/>
      <c r="C958" s="326"/>
      <c r="D958" s="327"/>
      <c r="E958" s="211"/>
    </row>
    <row r="959" spans="1:5">
      <c r="A959" s="324"/>
      <c r="B959" s="325"/>
      <c r="C959" s="326"/>
      <c r="D959" s="327"/>
      <c r="E959" s="211"/>
    </row>
    <row r="960" spans="1:5">
      <c r="A960" s="324"/>
      <c r="B960" s="325"/>
      <c r="C960" s="326"/>
      <c r="D960" s="327"/>
      <c r="E960" s="211"/>
    </row>
    <row r="961" spans="1:5">
      <c r="A961" s="324"/>
      <c r="B961" s="325"/>
      <c r="C961" s="326"/>
      <c r="D961" s="327"/>
      <c r="E961" s="211"/>
    </row>
    <row r="962" spans="1:5">
      <c r="A962" s="324"/>
      <c r="B962" s="325"/>
      <c r="C962" s="326"/>
      <c r="D962" s="327"/>
      <c r="E962" s="211"/>
    </row>
    <row r="963" spans="1:5">
      <c r="A963" s="324"/>
      <c r="B963" s="325"/>
      <c r="C963" s="326"/>
      <c r="D963" s="327"/>
      <c r="E963" s="211"/>
    </row>
    <row r="964" spans="1:5">
      <c r="A964" s="324"/>
      <c r="B964" s="325"/>
      <c r="C964" s="326"/>
      <c r="D964" s="327"/>
      <c r="E964" s="211"/>
    </row>
    <row r="965" spans="1:5">
      <c r="A965" s="324"/>
      <c r="B965" s="325"/>
      <c r="C965" s="326"/>
      <c r="D965" s="327"/>
      <c r="E965" s="211"/>
    </row>
    <row r="966" spans="1:5">
      <c r="A966" s="324"/>
      <c r="B966" s="325"/>
      <c r="C966" s="326"/>
      <c r="D966" s="327"/>
      <c r="E966" s="211"/>
    </row>
    <row r="967" spans="1:5">
      <c r="A967" s="324"/>
      <c r="B967" s="325"/>
      <c r="C967" s="326"/>
      <c r="D967" s="327"/>
      <c r="E967" s="211"/>
    </row>
    <row r="968" spans="1:5">
      <c r="A968" s="324"/>
      <c r="B968" s="325"/>
      <c r="C968" s="326"/>
      <c r="D968" s="327"/>
      <c r="E968" s="211"/>
    </row>
    <row r="969" spans="1:5">
      <c r="A969" s="324"/>
      <c r="B969" s="325"/>
      <c r="C969" s="326"/>
      <c r="D969" s="327"/>
      <c r="E969" s="211"/>
    </row>
    <row r="970" spans="1:5">
      <c r="A970" s="324"/>
      <c r="B970" s="325"/>
      <c r="C970" s="326"/>
      <c r="D970" s="327"/>
      <c r="E970" s="211"/>
    </row>
    <row r="971" spans="1:5">
      <c r="A971" s="324"/>
      <c r="B971" s="325"/>
      <c r="C971" s="326"/>
      <c r="D971" s="327"/>
      <c r="E971" s="211"/>
    </row>
    <row r="972" spans="1:5">
      <c r="A972" s="324"/>
      <c r="B972" s="325"/>
      <c r="C972" s="326"/>
      <c r="D972" s="327"/>
      <c r="E972" s="211"/>
    </row>
    <row r="973" spans="1:5">
      <c r="A973" s="324"/>
      <c r="B973" s="325"/>
      <c r="C973" s="326"/>
      <c r="D973" s="327"/>
      <c r="E973" s="211"/>
    </row>
    <row r="974" spans="1:5">
      <c r="A974" s="324"/>
      <c r="B974" s="325"/>
      <c r="C974" s="326"/>
      <c r="D974" s="327"/>
      <c r="E974" s="211"/>
    </row>
    <row r="975" spans="1:5">
      <c r="A975" s="324"/>
      <c r="B975" s="325"/>
      <c r="C975" s="326"/>
      <c r="D975" s="327"/>
      <c r="E975" s="211"/>
    </row>
    <row r="976" spans="1:5">
      <c r="A976" s="324"/>
      <c r="B976" s="325"/>
      <c r="C976" s="326"/>
      <c r="D976" s="327"/>
      <c r="E976" s="211"/>
    </row>
    <row r="977" spans="1:5">
      <c r="A977" s="324"/>
      <c r="B977" s="325"/>
      <c r="C977" s="326"/>
      <c r="D977" s="327"/>
      <c r="E977" s="211"/>
    </row>
    <row r="978" spans="1:5">
      <c r="A978" s="324"/>
      <c r="B978" s="325"/>
      <c r="C978" s="326"/>
      <c r="D978" s="327"/>
      <c r="E978" s="211"/>
    </row>
    <row r="979" spans="1:5">
      <c r="A979" s="324"/>
      <c r="B979" s="325"/>
      <c r="C979" s="326"/>
      <c r="D979" s="327"/>
      <c r="E979" s="211"/>
    </row>
    <row r="980" spans="1:5">
      <c r="A980" s="324"/>
      <c r="B980" s="325"/>
      <c r="C980" s="326"/>
      <c r="D980" s="327"/>
      <c r="E980" s="211"/>
    </row>
    <row r="981" spans="1:5">
      <c r="A981" s="324"/>
      <c r="B981" s="325"/>
      <c r="C981" s="326"/>
      <c r="D981" s="327"/>
      <c r="E981" s="211"/>
    </row>
    <row r="982" spans="1:5">
      <c r="A982" s="324"/>
      <c r="B982" s="325"/>
      <c r="C982" s="326"/>
      <c r="D982" s="327"/>
      <c r="E982" s="211"/>
    </row>
    <row r="983" spans="1:5">
      <c r="A983" s="324"/>
      <c r="B983" s="325"/>
      <c r="C983" s="326"/>
      <c r="D983" s="327"/>
      <c r="E983" s="211"/>
    </row>
    <row r="984" spans="1:5">
      <c r="A984" s="324"/>
      <c r="B984" s="325"/>
      <c r="C984" s="326"/>
      <c r="D984" s="327"/>
      <c r="E984" s="211"/>
    </row>
    <row r="985" spans="1:5">
      <c r="A985" s="324"/>
      <c r="B985" s="325"/>
      <c r="C985" s="326"/>
      <c r="D985" s="327"/>
      <c r="E985" s="211"/>
    </row>
    <row r="986" spans="1:5">
      <c r="A986" s="324"/>
      <c r="B986" s="325"/>
      <c r="C986" s="326"/>
      <c r="D986" s="327"/>
      <c r="E986" s="211"/>
    </row>
    <row r="987" spans="1:5">
      <c r="A987" s="324"/>
      <c r="B987" s="325"/>
      <c r="C987" s="326"/>
      <c r="D987" s="327"/>
      <c r="E987" s="211"/>
    </row>
    <row r="988" spans="1:5">
      <c r="A988" s="324"/>
      <c r="B988" s="325"/>
      <c r="C988" s="326"/>
      <c r="D988" s="327"/>
      <c r="E988" s="211"/>
    </row>
    <row r="989" spans="1:5">
      <c r="A989" s="324"/>
      <c r="B989" s="325"/>
      <c r="C989" s="326"/>
      <c r="D989" s="327"/>
      <c r="E989" s="211"/>
    </row>
    <row r="990" spans="1:5">
      <c r="A990" s="324"/>
      <c r="B990" s="325"/>
      <c r="C990" s="326"/>
      <c r="D990" s="327"/>
      <c r="E990" s="211"/>
    </row>
    <row r="991" spans="1:5">
      <c r="A991" s="324"/>
      <c r="B991" s="325"/>
      <c r="C991" s="326"/>
      <c r="D991" s="327"/>
      <c r="E991" s="211"/>
    </row>
    <row r="992" spans="1:5">
      <c r="A992" s="324"/>
      <c r="B992" s="325"/>
      <c r="C992" s="326"/>
      <c r="D992" s="327"/>
      <c r="E992" s="211"/>
    </row>
    <row r="993" spans="1:5">
      <c r="A993" s="324"/>
      <c r="B993" s="325"/>
      <c r="C993" s="326"/>
      <c r="D993" s="327"/>
      <c r="E993" s="211"/>
    </row>
    <row r="994" spans="1:5">
      <c r="A994" s="324"/>
      <c r="B994" s="325"/>
      <c r="C994" s="326"/>
      <c r="D994" s="327"/>
      <c r="E994" s="211"/>
    </row>
    <row r="995" spans="1:5">
      <c r="A995" s="324"/>
      <c r="B995" s="325"/>
      <c r="C995" s="326"/>
      <c r="D995" s="327"/>
      <c r="E995" s="211"/>
    </row>
    <row r="996" spans="1:5">
      <c r="A996" s="324"/>
      <c r="B996" s="325"/>
      <c r="C996" s="326"/>
      <c r="D996" s="327"/>
      <c r="E996" s="211"/>
    </row>
    <row r="997" spans="1:5">
      <c r="A997" s="324"/>
      <c r="B997" s="325"/>
      <c r="C997" s="326"/>
      <c r="D997" s="327"/>
      <c r="E997" s="211"/>
    </row>
    <row r="998" spans="1:5">
      <c r="A998" s="324"/>
      <c r="B998" s="325"/>
      <c r="C998" s="326"/>
      <c r="D998" s="327"/>
      <c r="E998" s="211"/>
    </row>
    <row r="999" spans="1:5">
      <c r="A999" s="324"/>
      <c r="B999" s="325"/>
      <c r="C999" s="326"/>
      <c r="D999" s="327"/>
      <c r="E999" s="211"/>
    </row>
    <row r="1000" spans="1:5">
      <c r="A1000" s="324"/>
      <c r="B1000" s="325"/>
      <c r="C1000" s="326"/>
      <c r="D1000" s="327"/>
      <c r="E1000" s="211"/>
    </row>
    <row r="1001" spans="1:5">
      <c r="A1001" s="324"/>
      <c r="B1001" s="325"/>
      <c r="C1001" s="326"/>
      <c r="D1001" s="327"/>
      <c r="E1001" s="211"/>
    </row>
    <row r="1002" spans="1:5">
      <c r="A1002" s="324"/>
      <c r="B1002" s="325"/>
      <c r="C1002" s="326"/>
      <c r="D1002" s="327"/>
      <c r="E1002" s="211"/>
    </row>
    <row r="1003" spans="1:5">
      <c r="A1003" s="324"/>
      <c r="B1003" s="325"/>
      <c r="C1003" s="326"/>
      <c r="D1003" s="327"/>
      <c r="E1003" s="211"/>
    </row>
    <row r="1004" spans="1:5">
      <c r="A1004" s="324"/>
      <c r="B1004" s="325"/>
      <c r="C1004" s="326"/>
      <c r="D1004" s="327"/>
      <c r="E1004" s="211"/>
    </row>
    <row r="1005" spans="1:5">
      <c r="A1005" s="324"/>
      <c r="B1005" s="325"/>
      <c r="C1005" s="326"/>
      <c r="D1005" s="327"/>
      <c r="E1005" s="211"/>
    </row>
    <row r="1006" spans="1:5">
      <c r="A1006" s="324"/>
      <c r="B1006" s="325"/>
      <c r="C1006" s="326"/>
      <c r="D1006" s="327"/>
      <c r="E1006" s="211"/>
    </row>
    <row r="1007" spans="1:5">
      <c r="A1007" s="324"/>
      <c r="B1007" s="325"/>
      <c r="C1007" s="326"/>
      <c r="D1007" s="327"/>
      <c r="E1007" s="211"/>
    </row>
    <row r="1008" spans="1:5">
      <c r="A1008" s="324"/>
      <c r="B1008" s="325"/>
      <c r="C1008" s="326"/>
      <c r="D1008" s="327"/>
      <c r="E1008" s="211"/>
    </row>
    <row r="1009" spans="1:5">
      <c r="A1009" s="324"/>
      <c r="B1009" s="325"/>
      <c r="C1009" s="326"/>
      <c r="D1009" s="327"/>
      <c r="E1009" s="211"/>
    </row>
    <row r="1010" spans="1:5">
      <c r="A1010" s="324"/>
      <c r="B1010" s="325"/>
      <c r="C1010" s="326"/>
      <c r="D1010" s="327"/>
      <c r="E1010" s="211"/>
    </row>
    <row r="1011" spans="1:5">
      <c r="A1011" s="324"/>
      <c r="B1011" s="325"/>
      <c r="C1011" s="326"/>
      <c r="D1011" s="327"/>
      <c r="E1011" s="211"/>
    </row>
    <row r="1012" spans="1:5">
      <c r="A1012" s="324"/>
      <c r="B1012" s="325"/>
      <c r="C1012" s="326"/>
      <c r="D1012" s="327"/>
      <c r="E1012" s="211"/>
    </row>
    <row r="1013" spans="1:5">
      <c r="A1013" s="324"/>
      <c r="B1013" s="325"/>
      <c r="C1013" s="326"/>
      <c r="D1013" s="327"/>
      <c r="E1013" s="211"/>
    </row>
    <row r="1014" spans="1:5">
      <c r="A1014" s="324"/>
      <c r="B1014" s="325"/>
      <c r="C1014" s="326"/>
      <c r="D1014" s="327"/>
      <c r="E1014" s="211"/>
    </row>
    <row r="1015" spans="1:5">
      <c r="A1015" s="324"/>
      <c r="B1015" s="325"/>
      <c r="C1015" s="326"/>
      <c r="D1015" s="327"/>
      <c r="E1015" s="211"/>
    </row>
    <row r="1016" spans="1:5">
      <c r="A1016" s="324"/>
      <c r="B1016" s="325"/>
      <c r="C1016" s="326"/>
      <c r="D1016" s="327"/>
      <c r="E1016" s="211"/>
    </row>
    <row r="1017" spans="1:5">
      <c r="A1017" s="324"/>
      <c r="B1017" s="325"/>
      <c r="C1017" s="326"/>
      <c r="D1017" s="327"/>
      <c r="E1017" s="211"/>
    </row>
    <row r="1018" spans="1:5">
      <c r="A1018" s="324"/>
      <c r="B1018" s="325"/>
      <c r="C1018" s="326"/>
      <c r="D1018" s="327"/>
      <c r="E1018" s="211"/>
    </row>
    <row r="1019" spans="1:5">
      <c r="A1019" s="324"/>
      <c r="B1019" s="325"/>
      <c r="C1019" s="326"/>
      <c r="D1019" s="327"/>
      <c r="E1019" s="211"/>
    </row>
    <row r="1020" spans="1:5">
      <c r="A1020" s="324"/>
      <c r="B1020" s="325"/>
      <c r="C1020" s="326"/>
      <c r="D1020" s="327"/>
      <c r="E1020" s="211"/>
    </row>
    <row r="1021" spans="1:5">
      <c r="A1021" s="324"/>
      <c r="B1021" s="325"/>
      <c r="C1021" s="326"/>
      <c r="D1021" s="327"/>
      <c r="E1021" s="211"/>
    </row>
    <row r="1022" spans="1:5">
      <c r="A1022" s="324"/>
      <c r="B1022" s="325"/>
      <c r="C1022" s="326"/>
      <c r="D1022" s="327"/>
      <c r="E1022" s="211"/>
    </row>
    <row r="1023" spans="1:5">
      <c r="A1023" s="324"/>
      <c r="B1023" s="325"/>
      <c r="C1023" s="326"/>
      <c r="D1023" s="327"/>
      <c r="E1023" s="211"/>
    </row>
    <row r="1024" spans="1:5">
      <c r="A1024" s="324"/>
      <c r="B1024" s="325"/>
      <c r="C1024" s="326"/>
      <c r="D1024" s="327"/>
      <c r="E1024" s="211"/>
    </row>
    <row r="1025" spans="1:5">
      <c r="A1025" s="324"/>
      <c r="B1025" s="325"/>
      <c r="C1025" s="326"/>
      <c r="D1025" s="327"/>
      <c r="E1025" s="211"/>
    </row>
    <row r="1026" spans="1:5">
      <c r="A1026" s="324"/>
      <c r="B1026" s="325"/>
      <c r="C1026" s="326"/>
      <c r="D1026" s="327"/>
      <c r="E1026" s="211"/>
    </row>
    <row r="1027" spans="1:5">
      <c r="A1027" s="324"/>
      <c r="B1027" s="325"/>
      <c r="C1027" s="326"/>
      <c r="D1027" s="327"/>
      <c r="E1027" s="211"/>
    </row>
    <row r="1028" spans="1:5">
      <c r="A1028" s="324"/>
      <c r="B1028" s="325"/>
      <c r="C1028" s="326"/>
      <c r="D1028" s="327"/>
      <c r="E1028" s="211"/>
    </row>
    <row r="1029" spans="1:5">
      <c r="A1029" s="324"/>
      <c r="B1029" s="325"/>
      <c r="C1029" s="326"/>
      <c r="D1029" s="327"/>
      <c r="E1029" s="211"/>
    </row>
    <row r="1030" spans="1:5">
      <c r="A1030" s="324"/>
      <c r="B1030" s="325"/>
      <c r="C1030" s="326"/>
      <c r="D1030" s="327"/>
      <c r="E1030" s="211"/>
    </row>
    <row r="1031" spans="1:5">
      <c r="A1031" s="324"/>
      <c r="B1031" s="325"/>
      <c r="C1031" s="326"/>
      <c r="D1031" s="327"/>
      <c r="E1031" s="211"/>
    </row>
    <row r="1032" spans="1:5">
      <c r="A1032" s="324"/>
      <c r="B1032" s="325"/>
      <c r="C1032" s="326"/>
      <c r="D1032" s="327"/>
      <c r="E1032" s="211"/>
    </row>
    <row r="1033" spans="1:5">
      <c r="A1033" s="324"/>
      <c r="B1033" s="325"/>
      <c r="C1033" s="326"/>
      <c r="D1033" s="327"/>
      <c r="E1033" s="211"/>
    </row>
    <row r="1034" spans="1:5">
      <c r="A1034" s="324"/>
      <c r="B1034" s="325"/>
      <c r="C1034" s="326"/>
      <c r="D1034" s="327"/>
      <c r="E1034" s="211"/>
    </row>
    <row r="1035" spans="1:5">
      <c r="A1035" s="324"/>
      <c r="B1035" s="325"/>
      <c r="C1035" s="326"/>
      <c r="D1035" s="327"/>
      <c r="E1035" s="211"/>
    </row>
    <row r="1036" spans="1:5">
      <c r="A1036" s="324"/>
      <c r="B1036" s="325"/>
      <c r="C1036" s="326"/>
      <c r="D1036" s="327"/>
      <c r="E1036" s="211"/>
    </row>
    <row r="1037" spans="1:5">
      <c r="A1037" s="324"/>
      <c r="B1037" s="325"/>
      <c r="C1037" s="326"/>
      <c r="D1037" s="327"/>
      <c r="E1037" s="211"/>
    </row>
    <row r="1038" spans="1:5">
      <c r="A1038" s="324"/>
      <c r="B1038" s="325"/>
      <c r="C1038" s="326"/>
      <c r="D1038" s="327"/>
      <c r="E1038" s="211"/>
    </row>
    <row r="1039" spans="1:5">
      <c r="A1039" s="324"/>
      <c r="B1039" s="325"/>
      <c r="C1039" s="326"/>
      <c r="D1039" s="327"/>
      <c r="E1039" s="211"/>
    </row>
    <row r="1040" spans="1:5">
      <c r="A1040" s="324"/>
      <c r="B1040" s="325"/>
      <c r="C1040" s="326"/>
      <c r="D1040" s="327"/>
      <c r="E1040" s="211"/>
    </row>
    <row r="1041" spans="1:5">
      <c r="A1041" s="324"/>
      <c r="B1041" s="325"/>
      <c r="C1041" s="326"/>
      <c r="D1041" s="327"/>
      <c r="E1041" s="211"/>
    </row>
    <row r="1042" spans="1:5">
      <c r="A1042" s="324"/>
      <c r="B1042" s="325"/>
      <c r="C1042" s="326"/>
      <c r="D1042" s="327"/>
      <c r="E1042" s="211"/>
    </row>
    <row r="1043" spans="1:5">
      <c r="A1043" s="324"/>
      <c r="B1043" s="325"/>
      <c r="C1043" s="326"/>
      <c r="D1043" s="327"/>
      <c r="E1043" s="211"/>
    </row>
    <row r="1044" spans="1:5">
      <c r="A1044" s="324"/>
      <c r="B1044" s="325"/>
      <c r="C1044" s="326"/>
      <c r="D1044" s="327"/>
      <c r="E1044" s="211"/>
    </row>
    <row r="1045" spans="1:5">
      <c r="A1045" s="324"/>
      <c r="B1045" s="325"/>
      <c r="C1045" s="326"/>
      <c r="D1045" s="327"/>
      <c r="E1045" s="211"/>
    </row>
    <row r="1046" spans="1:5">
      <c r="A1046" s="324"/>
      <c r="B1046" s="325"/>
      <c r="C1046" s="326"/>
      <c r="D1046" s="327"/>
      <c r="E1046" s="211"/>
    </row>
    <row r="1047" spans="1:5">
      <c r="A1047" s="324"/>
      <c r="B1047" s="325"/>
      <c r="C1047" s="326"/>
      <c r="D1047" s="327"/>
      <c r="E1047" s="211"/>
    </row>
    <row r="1048" spans="1:5">
      <c r="A1048" s="324"/>
      <c r="B1048" s="325"/>
      <c r="C1048" s="326"/>
      <c r="D1048" s="327"/>
      <c r="E1048" s="211"/>
    </row>
    <row r="1049" spans="1:5">
      <c r="A1049" s="324"/>
      <c r="B1049" s="325"/>
      <c r="C1049" s="326"/>
      <c r="D1049" s="327"/>
      <c r="E1049" s="211"/>
    </row>
    <row r="1050" spans="1:5">
      <c r="A1050" s="324"/>
      <c r="B1050" s="325"/>
      <c r="C1050" s="326"/>
      <c r="D1050" s="327"/>
      <c r="E1050" s="211"/>
    </row>
    <row r="1051" spans="1:5">
      <c r="A1051" s="324"/>
      <c r="B1051" s="325"/>
      <c r="C1051" s="326"/>
      <c r="D1051" s="327"/>
      <c r="E1051" s="211"/>
    </row>
    <row r="1052" spans="1:5">
      <c r="A1052" s="324"/>
      <c r="B1052" s="325"/>
      <c r="C1052" s="326"/>
      <c r="D1052" s="327"/>
      <c r="E1052" s="211"/>
    </row>
    <row r="1053" spans="1:5">
      <c r="A1053" s="324"/>
      <c r="B1053" s="325"/>
      <c r="C1053" s="326"/>
      <c r="D1053" s="327"/>
      <c r="E1053" s="211"/>
    </row>
    <row r="1054" spans="1:5">
      <c r="A1054" s="324"/>
      <c r="B1054" s="325"/>
      <c r="C1054" s="326"/>
      <c r="D1054" s="327"/>
      <c r="E1054" s="211"/>
    </row>
    <row r="1055" spans="1:5">
      <c r="A1055" s="324"/>
      <c r="B1055" s="325"/>
      <c r="C1055" s="326"/>
      <c r="D1055" s="327"/>
      <c r="E1055" s="211"/>
    </row>
    <row r="1056" spans="1:5">
      <c r="A1056" s="324"/>
      <c r="B1056" s="325"/>
      <c r="C1056" s="326"/>
      <c r="D1056" s="327"/>
      <c r="E1056" s="211"/>
    </row>
    <row r="1057" spans="1:5">
      <c r="A1057" s="324"/>
      <c r="B1057" s="325"/>
      <c r="C1057" s="326"/>
      <c r="D1057" s="327"/>
      <c r="E1057" s="211"/>
    </row>
    <row r="1058" spans="1:5">
      <c r="A1058" s="324"/>
      <c r="B1058" s="325"/>
      <c r="C1058" s="326"/>
      <c r="D1058" s="327"/>
      <c r="E1058" s="211"/>
    </row>
    <row r="1059" spans="1:5">
      <c r="A1059" s="324"/>
      <c r="B1059" s="325"/>
      <c r="C1059" s="326"/>
      <c r="D1059" s="327"/>
      <c r="E1059" s="211"/>
    </row>
    <row r="1060" spans="1:5">
      <c r="A1060" s="324"/>
      <c r="B1060" s="325"/>
      <c r="C1060" s="326"/>
      <c r="D1060" s="327"/>
      <c r="E1060" s="211"/>
    </row>
    <row r="1061" spans="1:5">
      <c r="A1061" s="324"/>
      <c r="B1061" s="325"/>
      <c r="C1061" s="326"/>
      <c r="D1061" s="327"/>
      <c r="E1061" s="211"/>
    </row>
    <row r="1062" spans="1:5">
      <c r="A1062" s="324"/>
      <c r="B1062" s="325"/>
      <c r="C1062" s="326"/>
      <c r="D1062" s="327"/>
      <c r="E1062" s="211"/>
    </row>
    <row r="1063" spans="1:5">
      <c r="A1063" s="324"/>
      <c r="B1063" s="325"/>
      <c r="C1063" s="326"/>
      <c r="D1063" s="327"/>
      <c r="E1063" s="211"/>
    </row>
    <row r="1064" spans="1:5">
      <c r="A1064" s="324"/>
      <c r="B1064" s="325"/>
      <c r="C1064" s="326"/>
      <c r="D1064" s="327"/>
      <c r="E1064" s="211"/>
    </row>
    <row r="1065" spans="1:5">
      <c r="A1065" s="324"/>
      <c r="B1065" s="325"/>
      <c r="C1065" s="326"/>
      <c r="D1065" s="327"/>
      <c r="E1065" s="211"/>
    </row>
    <row r="1066" spans="1:5">
      <c r="A1066" s="324"/>
      <c r="B1066" s="325"/>
      <c r="C1066" s="326"/>
      <c r="D1066" s="327"/>
      <c r="E1066" s="211"/>
    </row>
    <row r="1067" spans="1:5">
      <c r="A1067" s="324"/>
      <c r="B1067" s="325"/>
      <c r="C1067" s="326"/>
      <c r="D1067" s="327"/>
      <c r="E1067" s="211"/>
    </row>
    <row r="1068" spans="1:5">
      <c r="A1068" s="324"/>
      <c r="B1068" s="325"/>
      <c r="C1068" s="326"/>
      <c r="D1068" s="327"/>
      <c r="E1068" s="211"/>
    </row>
    <row r="1069" spans="1:5">
      <c r="A1069" s="324"/>
      <c r="B1069" s="325"/>
      <c r="C1069" s="326"/>
      <c r="D1069" s="327"/>
      <c r="E1069" s="211"/>
    </row>
    <row r="1070" spans="1:5">
      <c r="A1070" s="324"/>
      <c r="B1070" s="325"/>
      <c r="C1070" s="326"/>
      <c r="D1070" s="327"/>
      <c r="E1070" s="211"/>
    </row>
    <row r="1071" spans="1:5">
      <c r="A1071" s="324"/>
      <c r="B1071" s="325"/>
      <c r="C1071" s="326"/>
      <c r="D1071" s="327"/>
      <c r="E1071" s="211"/>
    </row>
    <row r="1072" spans="1:5">
      <c r="A1072" s="324"/>
      <c r="B1072" s="325"/>
      <c r="C1072" s="326"/>
      <c r="D1072" s="327"/>
      <c r="E1072" s="211"/>
    </row>
    <row r="1073" spans="1:5">
      <c r="A1073" s="324"/>
      <c r="B1073" s="325"/>
      <c r="C1073" s="326"/>
      <c r="D1073" s="327"/>
      <c r="E1073" s="211"/>
    </row>
    <row r="1074" spans="1:5">
      <c r="A1074" s="324"/>
      <c r="B1074" s="325"/>
      <c r="C1074" s="326"/>
      <c r="D1074" s="327"/>
      <c r="E1074" s="211"/>
    </row>
    <row r="1075" spans="1:5">
      <c r="A1075" s="324"/>
      <c r="B1075" s="325"/>
      <c r="C1075" s="326"/>
      <c r="D1075" s="327"/>
      <c r="E1075" s="211"/>
    </row>
    <row r="1076" spans="1:5">
      <c r="A1076" s="324"/>
      <c r="B1076" s="325"/>
      <c r="C1076" s="326"/>
      <c r="D1076" s="327"/>
      <c r="E1076" s="211"/>
    </row>
    <row r="1077" spans="1:5">
      <c r="A1077" s="324"/>
      <c r="B1077" s="325"/>
      <c r="C1077" s="326"/>
      <c r="D1077" s="327"/>
      <c r="E1077" s="211"/>
    </row>
    <row r="1078" spans="1:5">
      <c r="A1078" s="324"/>
      <c r="B1078" s="325"/>
      <c r="C1078" s="326"/>
      <c r="D1078" s="327"/>
      <c r="E1078" s="211"/>
    </row>
    <row r="1079" spans="1:5">
      <c r="A1079" s="324"/>
      <c r="B1079" s="325"/>
      <c r="C1079" s="326"/>
      <c r="D1079" s="327"/>
      <c r="E1079" s="211"/>
    </row>
    <row r="1080" spans="1:5">
      <c r="A1080" s="324"/>
      <c r="B1080" s="325"/>
      <c r="C1080" s="326"/>
      <c r="D1080" s="327"/>
      <c r="E1080" s="211"/>
    </row>
    <row r="1081" spans="1:5">
      <c r="A1081" s="324"/>
      <c r="B1081" s="325"/>
      <c r="C1081" s="326"/>
      <c r="D1081" s="327"/>
      <c r="E1081" s="211"/>
    </row>
    <row r="1082" spans="1:5">
      <c r="A1082" s="324"/>
      <c r="B1082" s="325"/>
      <c r="C1082" s="326"/>
      <c r="D1082" s="327"/>
      <c r="E1082" s="211"/>
    </row>
    <row r="1083" spans="1:5">
      <c r="A1083" s="324"/>
      <c r="B1083" s="325"/>
      <c r="C1083" s="326"/>
      <c r="D1083" s="327"/>
      <c r="E1083" s="211"/>
    </row>
    <row r="1084" spans="1:5">
      <c r="A1084" s="324"/>
      <c r="B1084" s="325"/>
      <c r="C1084" s="326"/>
      <c r="D1084" s="327"/>
      <c r="E1084" s="211"/>
    </row>
    <row r="1085" spans="1:5">
      <c r="A1085" s="324"/>
      <c r="B1085" s="325"/>
      <c r="C1085" s="326"/>
      <c r="D1085" s="327"/>
      <c r="E1085" s="211"/>
    </row>
    <row r="1086" spans="1:5">
      <c r="A1086" s="324"/>
      <c r="B1086" s="325"/>
      <c r="C1086" s="326"/>
      <c r="D1086" s="327"/>
      <c r="E1086" s="211"/>
    </row>
    <row r="1087" spans="1:5">
      <c r="A1087" s="324"/>
      <c r="B1087" s="325"/>
      <c r="C1087" s="326"/>
      <c r="D1087" s="327"/>
      <c r="E1087" s="211"/>
    </row>
    <row r="1088" spans="1:5">
      <c r="A1088" s="324"/>
      <c r="B1088" s="325"/>
      <c r="C1088" s="326"/>
      <c r="D1088" s="327"/>
      <c r="E1088" s="211"/>
    </row>
    <row r="1089" spans="1:5">
      <c r="A1089" s="324"/>
      <c r="B1089" s="325"/>
      <c r="C1089" s="326"/>
      <c r="D1089" s="327"/>
      <c r="E1089" s="211"/>
    </row>
    <row r="1090" spans="1:5">
      <c r="A1090" s="324"/>
      <c r="B1090" s="325"/>
      <c r="C1090" s="326"/>
      <c r="D1090" s="327"/>
      <c r="E1090" s="211"/>
    </row>
    <row r="1091" spans="1:5">
      <c r="A1091" s="324"/>
      <c r="B1091" s="325"/>
      <c r="C1091" s="326"/>
      <c r="D1091" s="327"/>
      <c r="E1091" s="211"/>
    </row>
    <row r="1092" spans="1:5">
      <c r="A1092" s="324"/>
      <c r="B1092" s="325"/>
      <c r="C1092" s="326"/>
      <c r="D1092" s="327"/>
      <c r="E1092" s="211"/>
    </row>
    <row r="1093" spans="1:5">
      <c r="A1093" s="324"/>
      <c r="B1093" s="325"/>
      <c r="C1093" s="326"/>
      <c r="D1093" s="327"/>
      <c r="E1093" s="211"/>
    </row>
    <row r="1094" spans="1:5">
      <c r="A1094" s="324"/>
      <c r="B1094" s="325"/>
      <c r="C1094" s="326"/>
      <c r="D1094" s="327"/>
      <c r="E1094" s="211"/>
    </row>
    <row r="1095" spans="1:5">
      <c r="A1095" s="324"/>
      <c r="B1095" s="325"/>
      <c r="C1095" s="326"/>
      <c r="D1095" s="327"/>
      <c r="E1095" s="211"/>
    </row>
    <row r="1096" spans="1:5">
      <c r="A1096" s="324"/>
      <c r="B1096" s="325"/>
      <c r="C1096" s="326"/>
      <c r="D1096" s="327"/>
      <c r="E1096" s="211"/>
    </row>
    <row r="1097" spans="1:5">
      <c r="A1097" s="324"/>
      <c r="B1097" s="325"/>
      <c r="C1097" s="326"/>
      <c r="D1097" s="327"/>
      <c r="E1097" s="211"/>
    </row>
    <row r="1098" spans="1:5">
      <c r="A1098" s="324"/>
      <c r="B1098" s="325"/>
      <c r="C1098" s="326"/>
      <c r="D1098" s="327"/>
      <c r="E1098" s="211"/>
    </row>
    <row r="1099" spans="1:5">
      <c r="A1099" s="324"/>
      <c r="B1099" s="325"/>
      <c r="C1099" s="326"/>
      <c r="D1099" s="327"/>
      <c r="E1099" s="211"/>
    </row>
    <row r="1100" spans="1:5">
      <c r="A1100" s="324"/>
      <c r="B1100" s="325"/>
      <c r="C1100" s="326"/>
      <c r="D1100" s="327"/>
      <c r="E1100" s="211"/>
    </row>
    <row r="1101" spans="1:5">
      <c r="A1101" s="324"/>
      <c r="B1101" s="325"/>
      <c r="C1101" s="326"/>
      <c r="D1101" s="327"/>
      <c r="E1101" s="211"/>
    </row>
    <row r="1102" spans="1:5">
      <c r="A1102" s="324"/>
      <c r="B1102" s="325"/>
      <c r="C1102" s="326"/>
      <c r="D1102" s="327"/>
      <c r="E1102" s="211"/>
    </row>
    <row r="1103" spans="1:5">
      <c r="A1103" s="324"/>
      <c r="B1103" s="325"/>
      <c r="C1103" s="326"/>
      <c r="D1103" s="327"/>
      <c r="E1103" s="211"/>
    </row>
    <row r="1104" spans="1:5">
      <c r="A1104" s="324"/>
      <c r="B1104" s="325"/>
      <c r="C1104" s="326"/>
      <c r="D1104" s="327"/>
      <c r="E1104" s="211"/>
    </row>
    <row r="1105" spans="1:5">
      <c r="A1105" s="324"/>
      <c r="B1105" s="325"/>
      <c r="C1105" s="326"/>
      <c r="D1105" s="327"/>
      <c r="E1105" s="211"/>
    </row>
    <row r="1106" spans="1:5">
      <c r="A1106" s="324"/>
      <c r="B1106" s="325"/>
      <c r="C1106" s="326"/>
      <c r="D1106" s="327"/>
      <c r="E1106" s="211"/>
    </row>
    <row r="1107" spans="1:5">
      <c r="A1107" s="324"/>
      <c r="B1107" s="325"/>
      <c r="C1107" s="326"/>
      <c r="D1107" s="327"/>
      <c r="E1107" s="211"/>
    </row>
    <row r="1108" spans="1:5">
      <c r="A1108" s="324"/>
      <c r="B1108" s="325"/>
      <c r="C1108" s="326"/>
      <c r="D1108" s="327"/>
      <c r="E1108" s="211"/>
    </row>
    <row r="1109" spans="1:5">
      <c r="A1109" s="324"/>
      <c r="B1109" s="325"/>
      <c r="C1109" s="326"/>
      <c r="D1109" s="327"/>
      <c r="E1109" s="211"/>
    </row>
    <row r="1110" spans="1:5">
      <c r="A1110" s="324"/>
      <c r="B1110" s="325"/>
      <c r="C1110" s="326"/>
      <c r="D1110" s="327"/>
      <c r="E1110" s="211"/>
    </row>
    <row r="1111" spans="1:5">
      <c r="A1111" s="324"/>
      <c r="B1111" s="325"/>
      <c r="C1111" s="326"/>
      <c r="D1111" s="327"/>
      <c r="E1111" s="211"/>
    </row>
    <row r="1112" spans="1:5">
      <c r="A1112" s="324"/>
      <c r="B1112" s="325"/>
      <c r="C1112" s="326"/>
      <c r="D1112" s="327"/>
      <c r="E1112" s="211"/>
    </row>
    <row r="1113" spans="1:5">
      <c r="A1113" s="324"/>
      <c r="B1113" s="325"/>
      <c r="C1113" s="326"/>
      <c r="D1113" s="327"/>
      <c r="E1113" s="211"/>
    </row>
    <row r="1114" spans="1:5">
      <c r="A1114" s="324"/>
      <c r="B1114" s="325"/>
      <c r="C1114" s="326"/>
      <c r="D1114" s="327"/>
      <c r="E1114" s="211"/>
    </row>
    <row r="1115" spans="1:5">
      <c r="A1115" s="324"/>
      <c r="B1115" s="325"/>
      <c r="C1115" s="326"/>
      <c r="D1115" s="327"/>
      <c r="E1115" s="211"/>
    </row>
    <row r="1116" spans="1:5">
      <c r="A1116" s="324"/>
      <c r="B1116" s="325"/>
      <c r="C1116" s="326"/>
      <c r="D1116" s="327"/>
      <c r="E1116" s="211"/>
    </row>
    <row r="1117" spans="1:5">
      <c r="A1117" s="324"/>
      <c r="B1117" s="325"/>
      <c r="C1117" s="326"/>
      <c r="D1117" s="327"/>
      <c r="E1117" s="211"/>
    </row>
    <row r="1118" spans="1:5">
      <c r="A1118" s="324"/>
      <c r="B1118" s="325"/>
      <c r="C1118" s="326"/>
      <c r="D1118" s="327"/>
      <c r="E1118" s="211"/>
    </row>
    <row r="1119" spans="1:5">
      <c r="A1119" s="324"/>
      <c r="B1119" s="325"/>
      <c r="C1119" s="326"/>
      <c r="D1119" s="327"/>
      <c r="E1119" s="211"/>
    </row>
    <row r="1120" spans="1:5">
      <c r="A1120" s="324"/>
      <c r="B1120" s="325"/>
      <c r="C1120" s="326"/>
      <c r="D1120" s="327"/>
      <c r="E1120" s="211"/>
    </row>
    <row r="1121" spans="1:5">
      <c r="A1121" s="324"/>
      <c r="B1121" s="325"/>
      <c r="C1121" s="326"/>
      <c r="D1121" s="327"/>
      <c r="E1121" s="211"/>
    </row>
    <row r="1122" spans="1:5">
      <c r="A1122" s="324"/>
      <c r="B1122" s="325"/>
      <c r="C1122" s="326"/>
      <c r="D1122" s="327"/>
      <c r="E1122" s="211"/>
    </row>
    <row r="1123" spans="1:5">
      <c r="A1123" s="324"/>
      <c r="B1123" s="325"/>
      <c r="C1123" s="326"/>
      <c r="D1123" s="327"/>
      <c r="E1123" s="211"/>
    </row>
    <row r="1124" spans="1:5">
      <c r="A1124" s="324"/>
      <c r="B1124" s="325"/>
      <c r="C1124" s="326"/>
      <c r="D1124" s="327"/>
      <c r="E1124" s="211"/>
    </row>
    <row r="1125" spans="1:5">
      <c r="A1125" s="324"/>
      <c r="B1125" s="325"/>
      <c r="C1125" s="326"/>
      <c r="D1125" s="327"/>
      <c r="E1125" s="211"/>
    </row>
    <row r="1126" spans="1:5">
      <c r="A1126" s="324"/>
      <c r="B1126" s="325"/>
      <c r="C1126" s="326"/>
      <c r="D1126" s="327"/>
      <c r="E1126" s="211"/>
    </row>
    <row r="1127" spans="1:5">
      <c r="A1127" s="324"/>
      <c r="B1127" s="325"/>
      <c r="C1127" s="326"/>
      <c r="D1127" s="327"/>
      <c r="E1127" s="211"/>
    </row>
    <row r="1128" spans="1:5">
      <c r="A1128" s="324"/>
      <c r="B1128" s="325"/>
      <c r="C1128" s="326"/>
      <c r="D1128" s="327"/>
      <c r="E1128" s="211"/>
    </row>
    <row r="1129" spans="1:5">
      <c r="A1129" s="324"/>
      <c r="B1129" s="325"/>
      <c r="C1129" s="326"/>
      <c r="D1129" s="327"/>
      <c r="E1129" s="211"/>
    </row>
    <row r="1130" spans="1:5">
      <c r="A1130" s="324"/>
      <c r="B1130" s="325"/>
      <c r="C1130" s="326"/>
      <c r="D1130" s="327"/>
      <c r="E1130" s="211"/>
    </row>
    <row r="1131" spans="1:5">
      <c r="A1131" s="324"/>
      <c r="B1131" s="325"/>
      <c r="C1131" s="326"/>
      <c r="D1131" s="327"/>
      <c r="E1131" s="211"/>
    </row>
    <row r="1132" spans="1:5">
      <c r="A1132" s="324"/>
      <c r="B1132" s="325"/>
      <c r="C1132" s="326"/>
      <c r="D1132" s="327"/>
      <c r="E1132" s="211"/>
    </row>
    <row r="1133" spans="1:5">
      <c r="A1133" s="324"/>
      <c r="B1133" s="325"/>
      <c r="C1133" s="326"/>
      <c r="D1133" s="327"/>
      <c r="E1133" s="211"/>
    </row>
    <row r="1134" spans="1:5">
      <c r="A1134" s="324"/>
      <c r="B1134" s="325"/>
      <c r="C1134" s="326"/>
      <c r="D1134" s="327"/>
      <c r="E1134" s="211"/>
    </row>
    <row r="1135" spans="1:5">
      <c r="A1135" s="324"/>
      <c r="B1135" s="325"/>
      <c r="C1135" s="326"/>
      <c r="D1135" s="327"/>
      <c r="E1135" s="211"/>
    </row>
    <row r="1136" spans="1:5">
      <c r="A1136" s="324"/>
      <c r="B1136" s="325"/>
      <c r="C1136" s="326"/>
      <c r="D1136" s="327"/>
      <c r="E1136" s="211"/>
    </row>
    <row r="1137" spans="1:5">
      <c r="A1137" s="324"/>
      <c r="B1137" s="325"/>
      <c r="C1137" s="326"/>
      <c r="D1137" s="327"/>
      <c r="E1137" s="211"/>
    </row>
    <row r="1138" spans="1:5">
      <c r="A1138" s="324"/>
      <c r="B1138" s="325"/>
      <c r="C1138" s="326"/>
      <c r="D1138" s="327"/>
      <c r="E1138" s="211"/>
    </row>
    <row r="1139" spans="1:5">
      <c r="A1139" s="324"/>
      <c r="B1139" s="325"/>
      <c r="C1139" s="326"/>
      <c r="D1139" s="327"/>
      <c r="E1139" s="211"/>
    </row>
    <row r="1140" spans="1:5">
      <c r="A1140" s="324"/>
      <c r="B1140" s="325"/>
      <c r="C1140" s="326"/>
      <c r="D1140" s="327"/>
      <c r="E1140" s="211"/>
    </row>
    <row r="1141" spans="1:5">
      <c r="A1141" s="324"/>
      <c r="B1141" s="325"/>
      <c r="C1141" s="326"/>
      <c r="D1141" s="327"/>
      <c r="E1141" s="211"/>
    </row>
    <row r="1142" spans="1:5">
      <c r="A1142" s="324"/>
      <c r="B1142" s="325"/>
      <c r="C1142" s="326"/>
      <c r="D1142" s="327"/>
      <c r="E1142" s="211"/>
    </row>
    <row r="1143" spans="1:5">
      <c r="A1143" s="324"/>
      <c r="B1143" s="325"/>
      <c r="C1143" s="326"/>
      <c r="D1143" s="327"/>
      <c r="E1143" s="211"/>
    </row>
    <row r="1144" spans="1:5">
      <c r="A1144" s="324"/>
      <c r="B1144" s="325"/>
      <c r="C1144" s="326"/>
      <c r="D1144" s="327"/>
      <c r="E1144" s="211"/>
    </row>
    <row r="1145" spans="1:5">
      <c r="A1145" s="324"/>
      <c r="B1145" s="325"/>
      <c r="C1145" s="326"/>
      <c r="D1145" s="327"/>
      <c r="E1145" s="211"/>
    </row>
    <row r="1146" spans="1:5">
      <c r="A1146" s="324"/>
      <c r="B1146" s="325"/>
      <c r="C1146" s="326"/>
      <c r="D1146" s="327"/>
      <c r="E1146" s="211"/>
    </row>
    <row r="1147" spans="1:5">
      <c r="A1147" s="324"/>
      <c r="B1147" s="325"/>
      <c r="C1147" s="326"/>
      <c r="D1147" s="327"/>
      <c r="E1147" s="211"/>
    </row>
    <row r="1148" spans="1:5">
      <c r="A1148" s="324"/>
      <c r="B1148" s="325"/>
      <c r="C1148" s="326"/>
      <c r="D1148" s="327"/>
      <c r="E1148" s="211"/>
    </row>
    <row r="1149" spans="1:5">
      <c r="A1149" s="324"/>
      <c r="B1149" s="325"/>
      <c r="C1149" s="326"/>
      <c r="D1149" s="327"/>
      <c r="E1149" s="211"/>
    </row>
    <row r="1150" spans="1:5">
      <c r="A1150" s="324"/>
      <c r="B1150" s="325"/>
      <c r="C1150" s="326"/>
      <c r="D1150" s="327"/>
      <c r="E1150" s="211"/>
    </row>
    <row r="1151" spans="1:5">
      <c r="A1151" s="324"/>
      <c r="B1151" s="325"/>
      <c r="C1151" s="326"/>
      <c r="D1151" s="327"/>
      <c r="E1151" s="211"/>
    </row>
    <row r="1152" spans="1:5">
      <c r="A1152" s="324"/>
      <c r="B1152" s="325"/>
      <c r="C1152" s="326"/>
      <c r="D1152" s="327"/>
      <c r="E1152" s="211"/>
    </row>
    <row r="1153" spans="1:5">
      <c r="A1153" s="324"/>
      <c r="B1153" s="325"/>
      <c r="C1153" s="326"/>
      <c r="D1153" s="327"/>
      <c r="E1153" s="211"/>
    </row>
    <row r="1154" spans="1:5">
      <c r="A1154" s="324"/>
      <c r="B1154" s="325"/>
      <c r="C1154" s="326"/>
      <c r="D1154" s="327"/>
      <c r="E1154" s="211"/>
    </row>
    <row r="1155" spans="1:5">
      <c r="A1155" s="324"/>
      <c r="B1155" s="325"/>
      <c r="C1155" s="326"/>
      <c r="D1155" s="327"/>
      <c r="E1155" s="211"/>
    </row>
    <row r="1156" spans="1:5">
      <c r="A1156" s="324"/>
      <c r="B1156" s="325"/>
      <c r="C1156" s="326"/>
      <c r="D1156" s="327"/>
      <c r="E1156" s="211"/>
    </row>
    <row r="1157" spans="1:5">
      <c r="A1157" s="324"/>
      <c r="B1157" s="325"/>
      <c r="C1157" s="326"/>
      <c r="D1157" s="327"/>
      <c r="E1157" s="211"/>
    </row>
    <row r="1158" spans="1:5">
      <c r="A1158" s="324"/>
      <c r="B1158" s="325"/>
      <c r="C1158" s="326"/>
      <c r="D1158" s="327"/>
      <c r="E1158" s="211"/>
    </row>
    <row r="1159" spans="1:5">
      <c r="A1159" s="324"/>
      <c r="B1159" s="325"/>
      <c r="C1159" s="326"/>
      <c r="D1159" s="327"/>
      <c r="E1159" s="211"/>
    </row>
    <row r="1160" spans="1:5">
      <c r="A1160" s="324"/>
      <c r="B1160" s="325"/>
      <c r="C1160" s="326"/>
      <c r="D1160" s="327"/>
      <c r="E1160" s="211"/>
    </row>
    <row r="1161" spans="1:5">
      <c r="A1161" s="324"/>
      <c r="B1161" s="325"/>
      <c r="C1161" s="326"/>
      <c r="D1161" s="327"/>
      <c r="E1161" s="211"/>
    </row>
    <row r="1162" spans="1:5">
      <c r="A1162" s="324"/>
      <c r="B1162" s="325"/>
      <c r="C1162" s="326"/>
      <c r="D1162" s="327"/>
      <c r="E1162" s="211"/>
    </row>
    <row r="1163" spans="1:5">
      <c r="A1163" s="324"/>
      <c r="B1163" s="325"/>
      <c r="C1163" s="326"/>
      <c r="D1163" s="327"/>
      <c r="E1163" s="211"/>
    </row>
    <row r="1164" spans="1:5">
      <c r="A1164" s="324"/>
      <c r="B1164" s="325"/>
      <c r="C1164" s="326"/>
      <c r="D1164" s="327"/>
      <c r="E1164" s="211"/>
    </row>
    <row r="1165" spans="1:5">
      <c r="A1165" s="324"/>
      <c r="B1165" s="325"/>
      <c r="C1165" s="326"/>
      <c r="D1165" s="327"/>
      <c r="E1165" s="211"/>
    </row>
    <row r="1166" spans="1:5">
      <c r="A1166" s="324"/>
      <c r="B1166" s="325"/>
      <c r="C1166" s="326"/>
      <c r="D1166" s="327"/>
      <c r="E1166" s="211"/>
    </row>
    <row r="1167" spans="1:5">
      <c r="A1167" s="324"/>
      <c r="B1167" s="325"/>
      <c r="C1167" s="326"/>
      <c r="D1167" s="327"/>
      <c r="E1167" s="211"/>
    </row>
    <row r="1168" spans="1:5">
      <c r="A1168" s="324"/>
      <c r="B1168" s="325"/>
      <c r="C1168" s="326"/>
      <c r="D1168" s="327"/>
      <c r="E1168" s="211"/>
    </row>
    <row r="1169" spans="1:5">
      <c r="A1169" s="324"/>
      <c r="B1169" s="325"/>
      <c r="C1169" s="326"/>
      <c r="D1169" s="327"/>
      <c r="E1169" s="211"/>
    </row>
    <row r="1170" spans="1:5">
      <c r="A1170" s="324"/>
      <c r="B1170" s="325"/>
      <c r="C1170" s="326"/>
      <c r="D1170" s="327"/>
      <c r="E1170" s="211"/>
    </row>
    <row r="1171" spans="1:5">
      <c r="A1171" s="324"/>
      <c r="B1171" s="325"/>
      <c r="C1171" s="326"/>
      <c r="D1171" s="327"/>
      <c r="E1171" s="211"/>
    </row>
    <row r="1172" spans="1:5">
      <c r="A1172" s="324"/>
      <c r="B1172" s="325"/>
      <c r="C1172" s="326"/>
      <c r="D1172" s="327"/>
      <c r="E1172" s="211"/>
    </row>
    <row r="1173" spans="1:5">
      <c r="A1173" s="324"/>
      <c r="B1173" s="325"/>
      <c r="C1173" s="326"/>
      <c r="D1173" s="327"/>
      <c r="E1173" s="211"/>
    </row>
    <row r="1174" spans="1:5">
      <c r="A1174" s="324"/>
      <c r="B1174" s="325"/>
      <c r="C1174" s="326"/>
      <c r="D1174" s="327"/>
      <c r="E1174" s="211"/>
    </row>
    <row r="1175" spans="1:5">
      <c r="A1175" s="324"/>
      <c r="B1175" s="325"/>
      <c r="C1175" s="326"/>
      <c r="D1175" s="327"/>
      <c r="E1175" s="211"/>
    </row>
    <row r="1176" spans="1:5">
      <c r="A1176" s="324"/>
      <c r="B1176" s="325"/>
      <c r="C1176" s="326"/>
      <c r="D1176" s="327"/>
      <c r="E1176" s="211"/>
    </row>
    <row r="1177" spans="1:5">
      <c r="A1177" s="324"/>
      <c r="B1177" s="325"/>
      <c r="C1177" s="326"/>
      <c r="D1177" s="327"/>
      <c r="E1177" s="211"/>
    </row>
    <row r="1178" spans="1:5">
      <c r="A1178" s="324"/>
      <c r="B1178" s="325"/>
      <c r="C1178" s="326"/>
      <c r="D1178" s="327"/>
      <c r="E1178" s="211"/>
    </row>
    <row r="1179" spans="1:5">
      <c r="A1179" s="324"/>
      <c r="B1179" s="325"/>
      <c r="C1179" s="326"/>
      <c r="D1179" s="327"/>
      <c r="E1179" s="211"/>
    </row>
    <row r="1180" spans="1:5">
      <c r="A1180" s="324"/>
      <c r="B1180" s="325"/>
      <c r="C1180" s="326"/>
      <c r="D1180" s="327"/>
      <c r="E1180" s="211"/>
    </row>
    <row r="1181" spans="1:5">
      <c r="A1181" s="324"/>
      <c r="B1181" s="325"/>
      <c r="C1181" s="326"/>
      <c r="D1181" s="327"/>
      <c r="E1181" s="211"/>
    </row>
    <row r="1182" spans="1:5">
      <c r="A1182" s="324"/>
      <c r="B1182" s="325"/>
      <c r="C1182" s="326"/>
      <c r="D1182" s="327"/>
      <c r="E1182" s="211"/>
    </row>
    <row r="1183" spans="1:5">
      <c r="A1183" s="324"/>
      <c r="B1183" s="325"/>
      <c r="C1183" s="326"/>
      <c r="D1183" s="327"/>
      <c r="E1183" s="211"/>
    </row>
    <row r="1184" spans="1:5">
      <c r="A1184" s="324"/>
      <c r="B1184" s="325"/>
      <c r="C1184" s="326"/>
      <c r="D1184" s="327"/>
      <c r="E1184" s="211"/>
    </row>
    <row r="1185" spans="1:5">
      <c r="A1185" s="324"/>
      <c r="B1185" s="325"/>
      <c r="C1185" s="326"/>
      <c r="D1185" s="327"/>
      <c r="E1185" s="211"/>
    </row>
    <row r="1186" spans="1:5">
      <c r="A1186" s="324"/>
      <c r="B1186" s="325"/>
      <c r="C1186" s="326"/>
      <c r="D1186" s="327"/>
      <c r="E1186" s="211"/>
    </row>
    <row r="1187" spans="1:5">
      <c r="A1187" s="324"/>
      <c r="B1187" s="325"/>
      <c r="C1187" s="326"/>
      <c r="D1187" s="327"/>
      <c r="E1187" s="211"/>
    </row>
    <row r="1188" spans="1:5">
      <c r="A1188" s="324"/>
      <c r="B1188" s="325"/>
      <c r="C1188" s="326"/>
      <c r="D1188" s="327"/>
      <c r="E1188" s="211"/>
    </row>
    <row r="1189" spans="1:5">
      <c r="A1189" s="324"/>
      <c r="B1189" s="325"/>
      <c r="C1189" s="326"/>
      <c r="D1189" s="327"/>
      <c r="E1189" s="211"/>
    </row>
    <row r="1190" spans="1:5">
      <c r="A1190" s="324"/>
      <c r="B1190" s="325"/>
      <c r="C1190" s="326"/>
      <c r="D1190" s="327"/>
      <c r="E1190" s="211"/>
    </row>
    <row r="1191" spans="1:5">
      <c r="A1191" s="324"/>
      <c r="B1191" s="325"/>
      <c r="C1191" s="326"/>
      <c r="D1191" s="327"/>
      <c r="E1191" s="211"/>
    </row>
    <row r="1192" spans="1:5">
      <c r="A1192" s="324"/>
      <c r="B1192" s="325"/>
      <c r="C1192" s="326"/>
      <c r="D1192" s="327"/>
      <c r="E1192" s="211"/>
    </row>
    <row r="1193" spans="1:5">
      <c r="A1193" s="324"/>
      <c r="B1193" s="325"/>
      <c r="C1193" s="326"/>
      <c r="D1193" s="327"/>
      <c r="E1193" s="211"/>
    </row>
    <row r="1194" spans="1:5">
      <c r="A1194" s="324"/>
      <c r="B1194" s="325"/>
      <c r="C1194" s="326"/>
      <c r="D1194" s="327"/>
      <c r="E1194" s="211"/>
    </row>
    <row r="1195" spans="1:5">
      <c r="A1195" s="324"/>
      <c r="B1195" s="325"/>
      <c r="C1195" s="326"/>
      <c r="D1195" s="327"/>
      <c r="E1195" s="211"/>
    </row>
    <row r="1196" spans="1:5">
      <c r="A1196" s="324"/>
      <c r="B1196" s="325"/>
      <c r="C1196" s="326"/>
      <c r="D1196" s="327"/>
      <c r="E1196" s="211"/>
    </row>
    <row r="1197" spans="1:5">
      <c r="A1197" s="324"/>
      <c r="B1197" s="325"/>
      <c r="C1197" s="326"/>
      <c r="D1197" s="327"/>
      <c r="E1197" s="211"/>
    </row>
    <row r="1198" spans="1:5">
      <c r="A1198" s="324"/>
      <c r="B1198" s="325"/>
      <c r="C1198" s="326"/>
      <c r="D1198" s="327"/>
      <c r="E1198" s="211"/>
    </row>
    <row r="1199" spans="1:5">
      <c r="A1199" s="324"/>
      <c r="B1199" s="325"/>
      <c r="C1199" s="326"/>
      <c r="D1199" s="327"/>
      <c r="E1199" s="211"/>
    </row>
    <row r="1200" spans="1:5">
      <c r="A1200" s="324"/>
      <c r="B1200" s="325"/>
      <c r="C1200" s="326"/>
      <c r="D1200" s="327"/>
      <c r="E1200" s="211"/>
    </row>
    <row r="1201" spans="1:5">
      <c r="A1201" s="324"/>
      <c r="B1201" s="325"/>
      <c r="C1201" s="326"/>
      <c r="D1201" s="327"/>
      <c r="E1201" s="211"/>
    </row>
    <row r="1202" spans="1:5">
      <c r="A1202" s="324"/>
      <c r="B1202" s="325"/>
      <c r="C1202" s="326"/>
      <c r="D1202" s="327"/>
      <c r="E1202" s="211"/>
    </row>
    <row r="1203" spans="1:5">
      <c r="A1203" s="324"/>
      <c r="B1203" s="325"/>
      <c r="C1203" s="326"/>
      <c r="D1203" s="327"/>
      <c r="E1203" s="211"/>
    </row>
    <row r="1204" spans="1:5">
      <c r="A1204" s="324"/>
      <c r="B1204" s="325"/>
      <c r="C1204" s="326"/>
      <c r="D1204" s="327"/>
      <c r="E1204" s="211"/>
    </row>
    <row r="1205" spans="1:5">
      <c r="A1205" s="324"/>
      <c r="B1205" s="325"/>
      <c r="C1205" s="326"/>
      <c r="D1205" s="327"/>
      <c r="E1205" s="211"/>
    </row>
    <row r="1206" spans="1:5">
      <c r="A1206" s="324"/>
      <c r="B1206" s="325"/>
      <c r="C1206" s="326"/>
      <c r="D1206" s="327"/>
      <c r="E1206" s="211"/>
    </row>
    <row r="1207" spans="1:5">
      <c r="A1207" s="324"/>
      <c r="B1207" s="325"/>
      <c r="C1207" s="326"/>
      <c r="D1207" s="327"/>
      <c r="E1207" s="211"/>
    </row>
    <row r="1208" spans="1:5">
      <c r="A1208" s="324"/>
      <c r="B1208" s="325"/>
      <c r="C1208" s="326"/>
      <c r="D1208" s="327"/>
      <c r="E1208" s="211"/>
    </row>
    <row r="1209" spans="1:5">
      <c r="A1209" s="324"/>
      <c r="B1209" s="325"/>
      <c r="C1209" s="326"/>
      <c r="D1209" s="327"/>
      <c r="E1209" s="211"/>
    </row>
    <row r="1210" spans="1:5">
      <c r="A1210" s="324"/>
      <c r="B1210" s="325"/>
      <c r="C1210" s="326"/>
      <c r="D1210" s="327"/>
      <c r="E1210" s="211"/>
    </row>
    <row r="1211" spans="1:5">
      <c r="A1211" s="324"/>
      <c r="B1211" s="325"/>
      <c r="C1211" s="326"/>
      <c r="D1211" s="327"/>
      <c r="E1211" s="211"/>
    </row>
    <row r="1212" spans="1:5">
      <c r="A1212" s="324"/>
      <c r="B1212" s="325"/>
      <c r="C1212" s="326"/>
      <c r="D1212" s="327"/>
      <c r="E1212" s="211"/>
    </row>
    <row r="1213" spans="1:5">
      <c r="A1213" s="324"/>
      <c r="B1213" s="325"/>
      <c r="C1213" s="326"/>
      <c r="D1213" s="327"/>
      <c r="E1213" s="211"/>
    </row>
    <row r="1214" spans="1:5">
      <c r="A1214" s="324"/>
      <c r="B1214" s="325"/>
      <c r="C1214" s="326"/>
      <c r="D1214" s="327"/>
      <c r="E1214" s="211"/>
    </row>
    <row r="1215" spans="1:5">
      <c r="A1215" s="324"/>
      <c r="B1215" s="325"/>
      <c r="C1215" s="326"/>
      <c r="D1215" s="327"/>
      <c r="E1215" s="211"/>
    </row>
    <row r="1216" spans="1:5">
      <c r="A1216" s="324"/>
      <c r="B1216" s="325"/>
      <c r="C1216" s="326"/>
      <c r="D1216" s="327"/>
      <c r="E1216" s="211"/>
    </row>
    <row r="1217" spans="1:5">
      <c r="A1217" s="324"/>
      <c r="B1217" s="325"/>
      <c r="C1217" s="326"/>
      <c r="D1217" s="327"/>
      <c r="E1217" s="211"/>
    </row>
    <row r="1218" spans="1:5">
      <c r="A1218" s="324"/>
      <c r="B1218" s="325"/>
      <c r="C1218" s="326"/>
      <c r="D1218" s="327"/>
      <c r="E1218" s="211"/>
    </row>
    <row r="1219" spans="1:5">
      <c r="A1219" s="324"/>
      <c r="B1219" s="325"/>
      <c r="C1219" s="326"/>
      <c r="D1219" s="327"/>
      <c r="E1219" s="211"/>
    </row>
    <row r="1220" spans="1:5">
      <c r="A1220" s="324"/>
      <c r="B1220" s="325"/>
      <c r="C1220" s="326"/>
      <c r="D1220" s="327"/>
      <c r="E1220" s="211"/>
    </row>
    <row r="1221" spans="1:5">
      <c r="A1221" s="324"/>
      <c r="B1221" s="325"/>
      <c r="C1221" s="326"/>
      <c r="D1221" s="327"/>
      <c r="E1221" s="211"/>
    </row>
    <row r="1222" spans="1:5">
      <c r="A1222" s="324"/>
      <c r="B1222" s="325"/>
      <c r="C1222" s="326"/>
      <c r="D1222" s="327"/>
      <c r="E1222" s="211"/>
    </row>
    <row r="1223" spans="1:5">
      <c r="A1223" s="324"/>
      <c r="B1223" s="325"/>
      <c r="C1223" s="326"/>
      <c r="D1223" s="327"/>
      <c r="E1223" s="211"/>
    </row>
    <row r="1224" spans="1:5">
      <c r="A1224" s="324"/>
      <c r="B1224" s="325"/>
      <c r="C1224" s="326"/>
      <c r="D1224" s="327"/>
      <c r="E1224" s="211"/>
    </row>
    <row r="1225" spans="1:5">
      <c r="A1225" s="324"/>
      <c r="B1225" s="325"/>
      <c r="C1225" s="326"/>
      <c r="D1225" s="327"/>
      <c r="E1225" s="211"/>
    </row>
    <row r="1226" spans="1:5">
      <c r="A1226" s="324"/>
      <c r="B1226" s="325"/>
      <c r="C1226" s="326"/>
      <c r="D1226" s="327"/>
      <c r="E1226" s="211"/>
    </row>
    <row r="1227" spans="1:5">
      <c r="A1227" s="324"/>
      <c r="B1227" s="325"/>
      <c r="C1227" s="326"/>
      <c r="D1227" s="327"/>
      <c r="E1227" s="211"/>
    </row>
    <row r="1228" spans="1:5">
      <c r="A1228" s="324"/>
      <c r="B1228" s="325"/>
      <c r="C1228" s="326"/>
      <c r="D1228" s="327"/>
      <c r="E1228" s="211"/>
    </row>
    <row r="1229" spans="1:5">
      <c r="A1229" s="324"/>
      <c r="B1229" s="325"/>
      <c r="C1229" s="326"/>
      <c r="D1229" s="327"/>
      <c r="E1229" s="211"/>
    </row>
    <row r="1230" spans="1:5">
      <c r="A1230" s="324"/>
      <c r="B1230" s="325"/>
      <c r="C1230" s="326"/>
      <c r="D1230" s="327"/>
      <c r="E1230" s="211"/>
    </row>
    <row r="1231" spans="1:5">
      <c r="A1231" s="324"/>
      <c r="B1231" s="325"/>
      <c r="C1231" s="326"/>
      <c r="D1231" s="327"/>
      <c r="E1231" s="211"/>
    </row>
    <row r="1232" spans="1:5">
      <c r="A1232" s="324"/>
      <c r="B1232" s="325"/>
      <c r="C1232" s="326"/>
      <c r="D1232" s="327"/>
      <c r="E1232" s="211"/>
    </row>
    <row r="1233" spans="1:5">
      <c r="A1233" s="324"/>
      <c r="B1233" s="325"/>
      <c r="C1233" s="326"/>
      <c r="D1233" s="327"/>
      <c r="E1233" s="211"/>
    </row>
    <row r="1234" spans="1:5">
      <c r="A1234" s="324"/>
      <c r="B1234" s="325"/>
      <c r="C1234" s="326"/>
      <c r="D1234" s="327"/>
      <c r="E1234" s="211"/>
    </row>
    <row r="1235" spans="1:5">
      <c r="A1235" s="324"/>
      <c r="B1235" s="325"/>
      <c r="C1235" s="326"/>
      <c r="D1235" s="327"/>
      <c r="E1235" s="211"/>
    </row>
    <row r="1236" spans="1:5">
      <c r="A1236" s="324"/>
      <c r="B1236" s="325"/>
      <c r="C1236" s="326"/>
      <c r="D1236" s="327"/>
      <c r="E1236" s="211"/>
    </row>
    <row r="1237" spans="1:5">
      <c r="A1237" s="324"/>
      <c r="B1237" s="325"/>
      <c r="C1237" s="326"/>
      <c r="D1237" s="327"/>
      <c r="E1237" s="211"/>
    </row>
    <row r="1238" spans="1:5">
      <c r="A1238" s="324"/>
      <c r="B1238" s="325"/>
      <c r="C1238" s="326"/>
      <c r="D1238" s="327"/>
      <c r="E1238" s="211"/>
    </row>
    <row r="1239" spans="1:5">
      <c r="A1239" s="324"/>
      <c r="B1239" s="325"/>
      <c r="C1239" s="326"/>
      <c r="D1239" s="327"/>
      <c r="E1239" s="211"/>
    </row>
    <row r="1240" spans="1:5">
      <c r="A1240" s="324"/>
      <c r="B1240" s="325"/>
      <c r="C1240" s="326"/>
      <c r="D1240" s="327"/>
      <c r="E1240" s="211"/>
    </row>
    <row r="1241" spans="1:5">
      <c r="A1241" s="324"/>
      <c r="B1241" s="325"/>
      <c r="C1241" s="326"/>
      <c r="D1241" s="327"/>
      <c r="E1241" s="211"/>
    </row>
    <row r="1242" spans="1:5">
      <c r="A1242" s="324"/>
      <c r="B1242" s="325"/>
      <c r="C1242" s="326"/>
      <c r="D1242" s="327"/>
      <c r="E1242" s="211"/>
    </row>
    <row r="1243" spans="1:5">
      <c r="A1243" s="324"/>
      <c r="B1243" s="325"/>
      <c r="C1243" s="326"/>
      <c r="D1243" s="327"/>
      <c r="E1243" s="211"/>
    </row>
    <row r="1244" spans="1:5">
      <c r="A1244" s="324"/>
      <c r="B1244" s="325"/>
      <c r="C1244" s="326"/>
      <c r="D1244" s="327"/>
      <c r="E1244" s="211"/>
    </row>
    <row r="1245" spans="1:5">
      <c r="A1245" s="324"/>
      <c r="B1245" s="325"/>
      <c r="C1245" s="326"/>
      <c r="D1245" s="327"/>
      <c r="E1245" s="211"/>
    </row>
    <row r="1246" spans="1:5">
      <c r="A1246" s="324"/>
      <c r="B1246" s="325"/>
      <c r="C1246" s="326"/>
      <c r="D1246" s="327"/>
      <c r="E1246" s="211"/>
    </row>
    <row r="1247" spans="1:5">
      <c r="A1247" s="324"/>
      <c r="B1247" s="325"/>
      <c r="C1247" s="326"/>
      <c r="D1247" s="327"/>
      <c r="E1247" s="211"/>
    </row>
    <row r="1248" spans="1:5">
      <c r="A1248" s="324"/>
      <c r="B1248" s="325"/>
      <c r="C1248" s="326"/>
      <c r="D1248" s="327"/>
      <c r="E1248" s="211"/>
    </row>
    <row r="1249" spans="1:5">
      <c r="A1249" s="324"/>
      <c r="B1249" s="325"/>
      <c r="C1249" s="326"/>
      <c r="D1249" s="327"/>
      <c r="E1249" s="211"/>
    </row>
    <row r="1250" spans="1:5">
      <c r="A1250" s="324"/>
      <c r="B1250" s="325"/>
      <c r="C1250" s="326"/>
      <c r="D1250" s="327"/>
      <c r="E1250" s="211"/>
    </row>
    <row r="1251" spans="1:5">
      <c r="A1251" s="324"/>
      <c r="B1251" s="325"/>
      <c r="C1251" s="326"/>
      <c r="D1251" s="327"/>
      <c r="E1251" s="211"/>
    </row>
    <row r="1252" spans="1:5">
      <c r="A1252" s="324"/>
      <c r="B1252" s="325"/>
      <c r="C1252" s="326"/>
      <c r="D1252" s="327"/>
      <c r="E1252" s="211"/>
    </row>
    <row r="1253" spans="1:5">
      <c r="A1253" s="324"/>
      <c r="B1253" s="325"/>
      <c r="C1253" s="326"/>
      <c r="D1253" s="327"/>
      <c r="E1253" s="211"/>
    </row>
    <row r="1254" spans="1:5">
      <c r="A1254" s="324"/>
      <c r="B1254" s="325"/>
      <c r="C1254" s="326"/>
      <c r="D1254" s="327"/>
      <c r="E1254" s="211"/>
    </row>
    <row r="1255" spans="1:5">
      <c r="A1255" s="324"/>
      <c r="B1255" s="325"/>
      <c r="C1255" s="326"/>
      <c r="D1255" s="327"/>
      <c r="E1255" s="211"/>
    </row>
    <row r="1256" spans="1:5">
      <c r="A1256" s="324"/>
      <c r="B1256" s="325"/>
      <c r="C1256" s="326"/>
      <c r="D1256" s="327"/>
      <c r="E1256" s="211"/>
    </row>
    <row r="1257" spans="1:5">
      <c r="A1257" s="324"/>
      <c r="B1257" s="325"/>
      <c r="C1257" s="326"/>
      <c r="D1257" s="327"/>
      <c r="E1257" s="211"/>
    </row>
    <row r="1258" spans="1:5">
      <c r="A1258" s="324"/>
      <c r="B1258" s="325"/>
      <c r="C1258" s="326"/>
      <c r="D1258" s="327"/>
      <c r="E1258" s="211"/>
    </row>
    <row r="1259" spans="1:5">
      <c r="A1259" s="324"/>
      <c r="B1259" s="325"/>
      <c r="C1259" s="326"/>
      <c r="D1259" s="327"/>
      <c r="E1259" s="211"/>
    </row>
    <row r="1260" spans="1:5">
      <c r="A1260" s="324"/>
      <c r="B1260" s="325"/>
      <c r="C1260" s="326"/>
      <c r="D1260" s="327"/>
      <c r="E1260" s="211"/>
    </row>
    <row r="1261" spans="1:5">
      <c r="A1261" s="324"/>
      <c r="B1261" s="325"/>
      <c r="C1261" s="326"/>
      <c r="D1261" s="327"/>
      <c r="E1261" s="211"/>
    </row>
    <row r="1262" spans="1:5">
      <c r="A1262" s="324"/>
      <c r="B1262" s="325"/>
      <c r="C1262" s="326"/>
      <c r="D1262" s="327"/>
      <c r="E1262" s="211"/>
    </row>
    <row r="1263" spans="1:5">
      <c r="A1263" s="324"/>
      <c r="B1263" s="325"/>
      <c r="C1263" s="326"/>
      <c r="D1263" s="327"/>
      <c r="E1263" s="211"/>
    </row>
    <row r="1264" spans="1:5">
      <c r="A1264" s="324"/>
      <c r="B1264" s="325"/>
      <c r="C1264" s="326"/>
      <c r="D1264" s="327"/>
      <c r="E1264" s="211"/>
    </row>
    <row r="1265" spans="1:5">
      <c r="A1265" s="324"/>
      <c r="B1265" s="325"/>
      <c r="C1265" s="326"/>
      <c r="D1265" s="327"/>
      <c r="E1265" s="211"/>
    </row>
    <row r="1266" spans="1:5">
      <c r="A1266" s="324"/>
      <c r="B1266" s="325"/>
      <c r="C1266" s="326"/>
      <c r="D1266" s="327"/>
      <c r="E1266" s="211"/>
    </row>
    <row r="1267" spans="1:5">
      <c r="A1267" s="324"/>
      <c r="B1267" s="325"/>
      <c r="C1267" s="326"/>
      <c r="D1267" s="327"/>
      <c r="E1267" s="211"/>
    </row>
    <row r="1268" spans="1:5">
      <c r="A1268" s="324"/>
      <c r="B1268" s="325"/>
      <c r="C1268" s="326"/>
      <c r="D1268" s="327"/>
      <c r="E1268" s="211"/>
    </row>
    <row r="1269" spans="1:5">
      <c r="A1269" s="324"/>
      <c r="B1269" s="325"/>
      <c r="C1269" s="326"/>
      <c r="D1269" s="327"/>
      <c r="E1269" s="211"/>
    </row>
    <row r="1270" spans="1:5">
      <c r="A1270" s="324"/>
      <c r="B1270" s="325"/>
      <c r="C1270" s="326"/>
      <c r="D1270" s="327"/>
      <c r="E1270" s="211"/>
    </row>
    <row r="1271" spans="1:5">
      <c r="A1271" s="324"/>
      <c r="B1271" s="325"/>
      <c r="C1271" s="326"/>
      <c r="D1271" s="327"/>
      <c r="E1271" s="211"/>
    </row>
    <row r="1272" spans="1:5">
      <c r="A1272" s="324"/>
      <c r="B1272" s="325"/>
      <c r="C1272" s="326"/>
      <c r="D1272" s="327"/>
      <c r="E1272" s="211"/>
    </row>
    <row r="1273" spans="1:5">
      <c r="A1273" s="324"/>
      <c r="B1273" s="325"/>
      <c r="C1273" s="326"/>
      <c r="D1273" s="327"/>
      <c r="E1273" s="211"/>
    </row>
    <row r="1274" spans="1:5">
      <c r="A1274" s="324"/>
      <c r="B1274" s="325"/>
      <c r="C1274" s="326"/>
      <c r="D1274" s="327"/>
      <c r="E1274" s="211"/>
    </row>
    <row r="1275" spans="1:5">
      <c r="A1275" s="324"/>
      <c r="B1275" s="325"/>
      <c r="C1275" s="326"/>
      <c r="D1275" s="327"/>
      <c r="E1275" s="211"/>
    </row>
    <row r="1276" spans="1:5">
      <c r="A1276" s="324"/>
      <c r="B1276" s="325"/>
      <c r="C1276" s="326"/>
      <c r="D1276" s="327"/>
      <c r="E1276" s="211"/>
    </row>
    <row r="1277" spans="1:5">
      <c r="A1277" s="324"/>
      <c r="B1277" s="325"/>
      <c r="C1277" s="326"/>
      <c r="D1277" s="327"/>
      <c r="E1277" s="211"/>
    </row>
    <row r="1278" spans="1:5">
      <c r="A1278" s="324"/>
      <c r="B1278" s="325"/>
      <c r="C1278" s="326"/>
      <c r="D1278" s="327"/>
      <c r="E1278" s="211"/>
    </row>
    <row r="1279" spans="1:5">
      <c r="A1279" s="324"/>
      <c r="B1279" s="325"/>
      <c r="C1279" s="326"/>
      <c r="D1279" s="327"/>
      <c r="E1279" s="211"/>
    </row>
    <row r="1280" spans="1:5">
      <c r="A1280" s="324"/>
      <c r="B1280" s="325"/>
      <c r="C1280" s="326"/>
      <c r="D1280" s="327"/>
      <c r="E1280" s="211"/>
    </row>
    <row r="1281" spans="1:5">
      <c r="A1281" s="324"/>
      <c r="B1281" s="325"/>
      <c r="C1281" s="326"/>
      <c r="D1281" s="327"/>
      <c r="E1281" s="211"/>
    </row>
    <row r="1282" spans="1:5">
      <c r="A1282" s="324"/>
      <c r="B1282" s="325"/>
      <c r="C1282" s="326"/>
      <c r="D1282" s="327"/>
      <c r="E1282" s="211"/>
    </row>
    <row r="1283" spans="1:5">
      <c r="A1283" s="324"/>
      <c r="B1283" s="325"/>
      <c r="C1283" s="326"/>
      <c r="D1283" s="327"/>
      <c r="E1283" s="211"/>
    </row>
    <row r="1284" spans="1:5">
      <c r="A1284" s="324"/>
      <c r="B1284" s="325"/>
      <c r="C1284" s="326"/>
      <c r="D1284" s="327"/>
      <c r="E1284" s="211"/>
    </row>
    <row r="1285" spans="1:5">
      <c r="A1285" s="324"/>
      <c r="B1285" s="325"/>
      <c r="C1285" s="326"/>
      <c r="D1285" s="327"/>
      <c r="E1285" s="211"/>
    </row>
    <row r="1286" spans="1:5">
      <c r="A1286" s="324"/>
      <c r="B1286" s="325"/>
      <c r="C1286" s="326"/>
      <c r="D1286" s="327"/>
      <c r="E1286" s="211"/>
    </row>
    <row r="1287" spans="1:5">
      <c r="A1287" s="324"/>
      <c r="B1287" s="325"/>
      <c r="C1287" s="326"/>
      <c r="D1287" s="327"/>
      <c r="E1287" s="211"/>
    </row>
    <row r="1288" spans="1:5">
      <c r="A1288" s="324"/>
      <c r="B1288" s="325"/>
      <c r="C1288" s="326"/>
      <c r="D1288" s="327"/>
      <c r="E1288" s="211"/>
    </row>
    <row r="1289" spans="1:5">
      <c r="A1289" s="324"/>
      <c r="B1289" s="325"/>
      <c r="C1289" s="326"/>
      <c r="D1289" s="327"/>
      <c r="E1289" s="211"/>
    </row>
    <row r="1290" spans="1:5">
      <c r="A1290" s="324"/>
      <c r="B1290" s="325"/>
      <c r="C1290" s="326"/>
      <c r="D1290" s="327"/>
      <c r="E1290" s="211"/>
    </row>
    <row r="1291" spans="1:5">
      <c r="A1291" s="324"/>
      <c r="B1291" s="325"/>
      <c r="C1291" s="326"/>
      <c r="D1291" s="327"/>
      <c r="E1291" s="211"/>
    </row>
    <row r="1292" spans="1:5">
      <c r="A1292" s="324"/>
      <c r="B1292" s="325"/>
      <c r="C1292" s="326"/>
      <c r="D1292" s="327"/>
      <c r="E1292" s="211"/>
    </row>
    <row r="1293" spans="1:5">
      <c r="A1293" s="324"/>
      <c r="B1293" s="325"/>
      <c r="C1293" s="326"/>
      <c r="D1293" s="327"/>
      <c r="E1293" s="211"/>
    </row>
    <row r="1294" spans="1:5">
      <c r="A1294" s="324"/>
      <c r="B1294" s="325"/>
      <c r="C1294" s="326"/>
      <c r="D1294" s="327"/>
      <c r="E1294" s="211"/>
    </row>
    <row r="1295" spans="1:5">
      <c r="A1295" s="324"/>
      <c r="B1295" s="325"/>
      <c r="C1295" s="326"/>
      <c r="D1295" s="327"/>
      <c r="E1295" s="211"/>
    </row>
    <row r="1296" spans="1:5">
      <c r="A1296" s="324"/>
      <c r="B1296" s="325"/>
      <c r="C1296" s="326"/>
      <c r="D1296" s="327"/>
      <c r="E1296" s="211"/>
    </row>
    <row r="1297" spans="1:5">
      <c r="A1297" s="324"/>
      <c r="B1297" s="325"/>
      <c r="C1297" s="326"/>
      <c r="D1297" s="327"/>
      <c r="E1297" s="211"/>
    </row>
    <row r="1298" spans="1:5">
      <c r="A1298" s="324"/>
      <c r="B1298" s="325"/>
      <c r="C1298" s="326"/>
      <c r="D1298" s="327"/>
      <c r="E1298" s="211"/>
    </row>
    <row r="1299" spans="1:5">
      <c r="A1299" s="324"/>
      <c r="B1299" s="325"/>
      <c r="C1299" s="326"/>
      <c r="D1299" s="327"/>
      <c r="E1299" s="211"/>
    </row>
    <row r="1300" spans="1:5">
      <c r="A1300" s="324"/>
      <c r="B1300" s="325"/>
      <c r="C1300" s="326"/>
      <c r="D1300" s="327"/>
      <c r="E1300" s="211"/>
    </row>
    <row r="1301" spans="1:5">
      <c r="A1301" s="324"/>
      <c r="B1301" s="325"/>
      <c r="C1301" s="326"/>
      <c r="D1301" s="327"/>
      <c r="E1301" s="211"/>
    </row>
    <row r="1302" spans="1:5">
      <c r="A1302" s="324"/>
      <c r="B1302" s="325"/>
      <c r="C1302" s="326"/>
      <c r="D1302" s="327"/>
      <c r="E1302" s="211"/>
    </row>
    <row r="1303" spans="1:5">
      <c r="A1303" s="324"/>
      <c r="B1303" s="325"/>
      <c r="C1303" s="326"/>
      <c r="D1303" s="327"/>
      <c r="E1303" s="211"/>
    </row>
    <row r="1304" spans="1:5">
      <c r="A1304" s="324"/>
      <c r="B1304" s="325"/>
      <c r="C1304" s="326"/>
      <c r="D1304" s="327"/>
      <c r="E1304" s="211"/>
    </row>
    <row r="1305" spans="1:5">
      <c r="A1305" s="324"/>
      <c r="B1305" s="325"/>
      <c r="C1305" s="326"/>
      <c r="D1305" s="327"/>
      <c r="E1305" s="211"/>
    </row>
    <row r="1306" spans="1:5">
      <c r="A1306" s="324"/>
      <c r="B1306" s="325"/>
      <c r="C1306" s="326"/>
      <c r="D1306" s="327"/>
      <c r="E1306" s="211"/>
    </row>
    <row r="1307" spans="1:5">
      <c r="A1307" s="324"/>
      <c r="B1307" s="325"/>
      <c r="C1307" s="326"/>
      <c r="D1307" s="327"/>
      <c r="E1307" s="211"/>
    </row>
    <row r="1308" spans="1:5">
      <c r="A1308" s="324"/>
      <c r="B1308" s="325"/>
      <c r="C1308" s="326"/>
      <c r="D1308" s="327"/>
      <c r="E1308" s="211"/>
    </row>
    <row r="1309" spans="1:5">
      <c r="A1309" s="324"/>
      <c r="B1309" s="325"/>
      <c r="C1309" s="326"/>
      <c r="D1309" s="327"/>
      <c r="E1309" s="211"/>
    </row>
    <row r="1310" spans="1:5">
      <c r="A1310" s="324"/>
      <c r="B1310" s="325"/>
      <c r="C1310" s="326"/>
      <c r="D1310" s="327"/>
      <c r="E1310" s="211"/>
    </row>
    <row r="1311" spans="1:5">
      <c r="A1311" s="324"/>
      <c r="B1311" s="325"/>
      <c r="C1311" s="326"/>
      <c r="D1311" s="327"/>
      <c r="E1311" s="211"/>
    </row>
    <row r="1312" spans="1:5">
      <c r="A1312" s="324"/>
      <c r="B1312" s="325"/>
      <c r="C1312" s="326"/>
      <c r="D1312" s="327"/>
      <c r="E1312" s="211"/>
    </row>
    <row r="1313" spans="1:5">
      <c r="A1313" s="324"/>
      <c r="B1313" s="325"/>
      <c r="C1313" s="326"/>
      <c r="D1313" s="327"/>
      <c r="E1313" s="211"/>
    </row>
    <row r="1314" spans="1:5">
      <c r="A1314" s="324"/>
      <c r="B1314" s="325"/>
      <c r="C1314" s="326"/>
      <c r="D1314" s="327"/>
      <c r="E1314" s="211"/>
    </row>
    <row r="1315" spans="1:5">
      <c r="A1315" s="324"/>
      <c r="B1315" s="325"/>
      <c r="C1315" s="326"/>
      <c r="D1315" s="327"/>
      <c r="E1315" s="211"/>
    </row>
    <row r="1316" spans="1:5">
      <c r="A1316" s="324"/>
      <c r="B1316" s="325"/>
      <c r="C1316" s="326"/>
      <c r="D1316" s="327"/>
      <c r="E1316" s="211"/>
    </row>
    <row r="1317" spans="1:5">
      <c r="A1317" s="324"/>
      <c r="B1317" s="325"/>
      <c r="C1317" s="326"/>
      <c r="D1317" s="327"/>
      <c r="E1317" s="211"/>
    </row>
    <row r="1318" spans="1:5">
      <c r="A1318" s="324"/>
      <c r="B1318" s="325"/>
      <c r="C1318" s="326"/>
      <c r="D1318" s="327"/>
      <c r="E1318" s="211"/>
    </row>
    <row r="1319" spans="1:5">
      <c r="A1319" s="324"/>
      <c r="B1319" s="325"/>
      <c r="C1319" s="326"/>
      <c r="D1319" s="327"/>
      <c r="E1319" s="211"/>
    </row>
    <row r="1320" spans="1:5">
      <c r="A1320" s="324"/>
      <c r="B1320" s="325"/>
      <c r="C1320" s="326"/>
      <c r="D1320" s="327"/>
      <c r="E1320" s="211"/>
    </row>
    <row r="1321" spans="1:5">
      <c r="A1321" s="324"/>
      <c r="B1321" s="325"/>
      <c r="C1321" s="326"/>
      <c r="D1321" s="327"/>
      <c r="E1321" s="211"/>
    </row>
    <row r="1322" spans="1:5">
      <c r="A1322" s="324"/>
      <c r="B1322" s="325"/>
      <c r="C1322" s="326"/>
      <c r="D1322" s="327"/>
      <c r="E1322" s="211"/>
    </row>
    <row r="1323" spans="1:5">
      <c r="A1323" s="324"/>
      <c r="B1323" s="325"/>
      <c r="C1323" s="326"/>
      <c r="D1323" s="327"/>
      <c r="E1323" s="211"/>
    </row>
    <row r="1324" spans="1:5">
      <c r="A1324" s="324"/>
      <c r="B1324" s="325"/>
      <c r="C1324" s="326"/>
      <c r="D1324" s="327"/>
      <c r="E1324" s="211"/>
    </row>
    <row r="1325" spans="1:5">
      <c r="A1325" s="324"/>
      <c r="B1325" s="325"/>
      <c r="C1325" s="326"/>
      <c r="D1325" s="327"/>
      <c r="E1325" s="211"/>
    </row>
    <row r="1326" spans="1:5">
      <c r="A1326" s="324"/>
      <c r="B1326" s="325"/>
      <c r="C1326" s="326"/>
      <c r="D1326" s="327"/>
      <c r="E1326" s="211"/>
    </row>
    <row r="1327" spans="1:5">
      <c r="A1327" s="324"/>
      <c r="B1327" s="325"/>
      <c r="C1327" s="326"/>
      <c r="D1327" s="327"/>
      <c r="E1327" s="211"/>
    </row>
    <row r="1328" spans="1:5">
      <c r="A1328" s="324"/>
      <c r="B1328" s="325"/>
      <c r="C1328" s="326"/>
      <c r="D1328" s="327"/>
      <c r="E1328" s="211"/>
    </row>
    <row r="1329" spans="1:5">
      <c r="A1329" s="324"/>
      <c r="B1329" s="325"/>
      <c r="C1329" s="326"/>
      <c r="D1329" s="327"/>
      <c r="E1329" s="211"/>
    </row>
    <row r="1330" spans="1:5">
      <c r="A1330" s="324"/>
      <c r="B1330" s="325"/>
      <c r="C1330" s="326"/>
      <c r="D1330" s="327"/>
      <c r="E1330" s="211"/>
    </row>
    <row r="1331" spans="1:5">
      <c r="A1331" s="324"/>
      <c r="B1331" s="325"/>
      <c r="C1331" s="326"/>
      <c r="D1331" s="327"/>
      <c r="E1331" s="211"/>
    </row>
    <row r="1332" spans="1:5">
      <c r="A1332" s="324"/>
      <c r="B1332" s="325"/>
      <c r="C1332" s="326"/>
      <c r="D1332" s="327"/>
      <c r="E1332" s="211"/>
    </row>
    <row r="1333" spans="1:5">
      <c r="A1333" s="324"/>
      <c r="B1333" s="325"/>
      <c r="C1333" s="326"/>
      <c r="D1333" s="327"/>
      <c r="E1333" s="211"/>
    </row>
    <row r="1334" spans="1:5">
      <c r="A1334" s="324"/>
      <c r="B1334" s="325"/>
      <c r="C1334" s="326"/>
      <c r="D1334" s="327"/>
      <c r="E1334" s="211"/>
    </row>
    <row r="1335" spans="1:5">
      <c r="A1335" s="324"/>
      <c r="B1335" s="325"/>
      <c r="C1335" s="326"/>
      <c r="D1335" s="327"/>
      <c r="E1335" s="211"/>
    </row>
    <row r="1336" spans="1:5">
      <c r="A1336" s="324"/>
      <c r="B1336" s="325"/>
      <c r="C1336" s="326"/>
      <c r="D1336" s="327"/>
      <c r="E1336" s="211"/>
    </row>
    <row r="1337" spans="1:5">
      <c r="A1337" s="324"/>
      <c r="B1337" s="325"/>
      <c r="C1337" s="326"/>
      <c r="D1337" s="327"/>
      <c r="E1337" s="211"/>
    </row>
    <row r="1338" spans="1:5">
      <c r="A1338" s="324"/>
      <c r="B1338" s="325"/>
      <c r="C1338" s="326"/>
      <c r="D1338" s="327"/>
      <c r="E1338" s="211"/>
    </row>
    <row r="1339" spans="1:5">
      <c r="A1339" s="324"/>
      <c r="B1339" s="325"/>
      <c r="C1339" s="326"/>
      <c r="D1339" s="327"/>
      <c r="E1339" s="211"/>
    </row>
    <row r="1340" spans="1:5">
      <c r="A1340" s="324"/>
      <c r="B1340" s="325"/>
      <c r="C1340" s="326"/>
      <c r="D1340" s="327"/>
      <c r="E1340" s="211"/>
    </row>
    <row r="1341" spans="1:5">
      <c r="A1341" s="324"/>
      <c r="B1341" s="325"/>
      <c r="C1341" s="326"/>
      <c r="D1341" s="327"/>
      <c r="E1341" s="211"/>
    </row>
    <row r="1342" spans="1:5">
      <c r="A1342" s="324"/>
      <c r="B1342" s="325"/>
      <c r="C1342" s="326"/>
      <c r="D1342" s="327"/>
      <c r="E1342" s="211"/>
    </row>
    <row r="1343" spans="1:5">
      <c r="A1343" s="324"/>
      <c r="B1343" s="325"/>
      <c r="C1343" s="326"/>
      <c r="D1343" s="327"/>
      <c r="E1343" s="211"/>
    </row>
    <row r="1344" spans="1:5">
      <c r="A1344" s="324"/>
      <c r="B1344" s="325"/>
      <c r="C1344" s="326"/>
      <c r="D1344" s="327"/>
      <c r="E1344" s="211"/>
    </row>
    <row r="1345" spans="1:5">
      <c r="A1345" s="324"/>
      <c r="B1345" s="325"/>
      <c r="C1345" s="326"/>
      <c r="D1345" s="327"/>
      <c r="E1345" s="211"/>
    </row>
    <row r="1346" spans="1:5">
      <c r="A1346" s="324"/>
      <c r="B1346" s="325"/>
      <c r="C1346" s="326"/>
      <c r="D1346" s="327"/>
      <c r="E1346" s="211"/>
    </row>
    <row r="1347" spans="1:5">
      <c r="A1347" s="324"/>
      <c r="B1347" s="325"/>
      <c r="C1347" s="326"/>
      <c r="D1347" s="327"/>
      <c r="E1347" s="211"/>
    </row>
    <row r="1348" spans="1:5">
      <c r="A1348" s="324"/>
      <c r="B1348" s="325"/>
      <c r="C1348" s="326"/>
      <c r="D1348" s="327"/>
      <c r="E1348" s="211"/>
    </row>
    <row r="1349" spans="1:5">
      <c r="A1349" s="324"/>
      <c r="B1349" s="325"/>
      <c r="C1349" s="326"/>
      <c r="D1349" s="327"/>
      <c r="E1349" s="211"/>
    </row>
    <row r="1350" spans="1:5">
      <c r="A1350" s="324"/>
      <c r="B1350" s="325"/>
      <c r="C1350" s="326"/>
      <c r="D1350" s="327"/>
      <c r="E1350" s="211"/>
    </row>
    <row r="1351" spans="1:5">
      <c r="A1351" s="324"/>
      <c r="B1351" s="325"/>
      <c r="C1351" s="326"/>
      <c r="D1351" s="327"/>
      <c r="E1351" s="211"/>
    </row>
    <row r="1352" spans="1:5">
      <c r="A1352" s="324"/>
      <c r="B1352" s="325"/>
      <c r="C1352" s="326"/>
      <c r="D1352" s="327"/>
      <c r="E1352" s="211"/>
    </row>
    <row r="1353" spans="1:5">
      <c r="A1353" s="324"/>
      <c r="B1353" s="325"/>
      <c r="C1353" s="326"/>
      <c r="D1353" s="327"/>
      <c r="E1353" s="211"/>
    </row>
    <row r="1354" spans="1:5">
      <c r="A1354" s="324"/>
      <c r="B1354" s="325"/>
      <c r="C1354" s="326"/>
      <c r="D1354" s="327"/>
      <c r="E1354" s="211"/>
    </row>
    <row r="1355" spans="1:5">
      <c r="A1355" s="324"/>
      <c r="B1355" s="325"/>
      <c r="C1355" s="326"/>
      <c r="D1355" s="327"/>
      <c r="E1355" s="211"/>
    </row>
    <row r="1356" spans="1:5">
      <c r="A1356" s="324"/>
      <c r="B1356" s="325"/>
      <c r="C1356" s="326"/>
      <c r="D1356" s="327"/>
      <c r="E1356" s="211"/>
    </row>
    <row r="1357" spans="1:5">
      <c r="A1357" s="324"/>
      <c r="B1357" s="325"/>
      <c r="C1357" s="326"/>
      <c r="D1357" s="327"/>
      <c r="E1357" s="211"/>
    </row>
    <row r="1358" spans="1:5">
      <c r="A1358" s="324"/>
      <c r="B1358" s="325"/>
      <c r="C1358" s="326"/>
      <c r="D1358" s="327"/>
      <c r="E1358" s="211"/>
    </row>
    <row r="1359" spans="1:5">
      <c r="A1359" s="324"/>
      <c r="B1359" s="325"/>
      <c r="C1359" s="326"/>
      <c r="D1359" s="327"/>
      <c r="E1359" s="211"/>
    </row>
    <row r="1360" spans="1:5">
      <c r="A1360" s="324"/>
      <c r="B1360" s="325"/>
      <c r="C1360" s="326"/>
      <c r="D1360" s="327"/>
      <c r="E1360" s="211"/>
    </row>
    <row r="1361" spans="1:5">
      <c r="A1361" s="324"/>
      <c r="B1361" s="325"/>
      <c r="C1361" s="326"/>
      <c r="D1361" s="327"/>
      <c r="E1361" s="211"/>
    </row>
    <row r="1362" spans="1:5">
      <c r="A1362" s="324"/>
      <c r="B1362" s="325"/>
      <c r="C1362" s="326"/>
      <c r="D1362" s="327"/>
      <c r="E1362" s="211"/>
    </row>
    <row r="1363" spans="1:5">
      <c r="A1363" s="324"/>
      <c r="B1363" s="325"/>
      <c r="C1363" s="326"/>
      <c r="D1363" s="327"/>
      <c r="E1363" s="211"/>
    </row>
    <row r="1364" spans="1:5">
      <c r="A1364" s="324"/>
      <c r="B1364" s="325"/>
      <c r="C1364" s="326"/>
      <c r="D1364" s="327"/>
      <c r="E1364" s="211"/>
    </row>
    <row r="1365" spans="1:5">
      <c r="A1365" s="324"/>
      <c r="B1365" s="325"/>
      <c r="C1365" s="326"/>
      <c r="D1365" s="327"/>
      <c r="E1365" s="211"/>
    </row>
    <row r="1366" spans="1:5">
      <c r="A1366" s="324"/>
      <c r="B1366" s="325"/>
      <c r="C1366" s="326"/>
      <c r="D1366" s="327"/>
      <c r="E1366" s="211"/>
    </row>
    <row r="1367" spans="1:5">
      <c r="A1367" s="324"/>
      <c r="B1367" s="325"/>
      <c r="C1367" s="326"/>
      <c r="D1367" s="327"/>
      <c r="E1367" s="211"/>
    </row>
    <row r="1368" spans="1:5">
      <c r="A1368" s="324"/>
      <c r="B1368" s="325"/>
      <c r="C1368" s="326"/>
      <c r="D1368" s="327"/>
      <c r="E1368" s="211"/>
    </row>
    <row r="1369" spans="1:5">
      <c r="A1369" s="324"/>
      <c r="B1369" s="325"/>
      <c r="C1369" s="326"/>
      <c r="D1369" s="327"/>
      <c r="E1369" s="211"/>
    </row>
    <row r="1370" spans="1:5">
      <c r="A1370" s="324"/>
      <c r="B1370" s="325"/>
      <c r="C1370" s="326"/>
      <c r="D1370" s="327"/>
      <c r="E1370" s="211"/>
    </row>
    <row r="1371" spans="1:5">
      <c r="A1371" s="324"/>
      <c r="B1371" s="325"/>
      <c r="C1371" s="326"/>
      <c r="D1371" s="327"/>
      <c r="E1371" s="211"/>
    </row>
    <row r="1372" spans="1:5">
      <c r="A1372" s="324"/>
      <c r="B1372" s="325"/>
      <c r="C1372" s="326"/>
      <c r="D1372" s="327"/>
      <c r="E1372" s="211"/>
    </row>
    <row r="1373" spans="1:5">
      <c r="A1373" s="324"/>
      <c r="B1373" s="325"/>
      <c r="C1373" s="326"/>
      <c r="D1373" s="327"/>
      <c r="E1373" s="211"/>
    </row>
    <row r="1374" spans="1:5">
      <c r="A1374" s="324"/>
      <c r="B1374" s="325"/>
      <c r="C1374" s="326"/>
      <c r="D1374" s="327"/>
      <c r="E1374" s="211"/>
    </row>
    <row r="1375" spans="1:5">
      <c r="A1375" s="324"/>
      <c r="B1375" s="325"/>
      <c r="C1375" s="326"/>
      <c r="D1375" s="327"/>
      <c r="E1375" s="211"/>
    </row>
    <row r="1376" spans="1:5">
      <c r="A1376" s="324"/>
      <c r="B1376" s="325"/>
      <c r="C1376" s="326"/>
      <c r="D1376" s="327"/>
      <c r="E1376" s="211"/>
    </row>
    <row r="1377" spans="1:5">
      <c r="A1377" s="324"/>
      <c r="B1377" s="325"/>
      <c r="C1377" s="326"/>
      <c r="D1377" s="327"/>
      <c r="E1377" s="211"/>
    </row>
    <row r="1378" spans="1:5">
      <c r="A1378" s="324"/>
      <c r="B1378" s="325"/>
      <c r="C1378" s="326"/>
      <c r="D1378" s="327"/>
      <c r="E1378" s="211"/>
    </row>
    <row r="1379" spans="1:5">
      <c r="A1379" s="324"/>
      <c r="B1379" s="325"/>
      <c r="C1379" s="326"/>
      <c r="D1379" s="327"/>
      <c r="E1379" s="211"/>
    </row>
    <row r="1380" spans="1:5">
      <c r="A1380" s="324"/>
      <c r="B1380" s="325"/>
      <c r="C1380" s="326"/>
      <c r="D1380" s="327"/>
      <c r="E1380" s="211"/>
    </row>
    <row r="1381" spans="1:5">
      <c r="A1381" s="324"/>
      <c r="B1381" s="325"/>
      <c r="C1381" s="326"/>
      <c r="D1381" s="327"/>
      <c r="E1381" s="211"/>
    </row>
    <row r="1382" spans="1:5">
      <c r="A1382" s="324"/>
      <c r="B1382" s="325"/>
      <c r="C1382" s="326"/>
      <c r="D1382" s="327"/>
      <c r="E1382" s="211"/>
    </row>
    <row r="1383" spans="1:5">
      <c r="A1383" s="324"/>
      <c r="B1383" s="325"/>
      <c r="C1383" s="326"/>
      <c r="D1383" s="327"/>
      <c r="E1383" s="211"/>
    </row>
    <row r="1384" spans="1:5">
      <c r="A1384" s="324"/>
      <c r="B1384" s="325"/>
      <c r="C1384" s="326"/>
      <c r="D1384" s="327"/>
      <c r="E1384" s="211"/>
    </row>
    <row r="1385" spans="1:5">
      <c r="A1385" s="324"/>
      <c r="B1385" s="325"/>
      <c r="C1385" s="326"/>
      <c r="D1385" s="327"/>
      <c r="E1385" s="211"/>
    </row>
    <row r="1386" spans="1:5">
      <c r="A1386" s="324"/>
      <c r="B1386" s="325"/>
      <c r="C1386" s="326"/>
      <c r="D1386" s="327"/>
      <c r="E1386" s="211"/>
    </row>
    <row r="1387" spans="1:5">
      <c r="A1387" s="324"/>
      <c r="B1387" s="325"/>
      <c r="C1387" s="326"/>
      <c r="D1387" s="327"/>
      <c r="E1387" s="211"/>
    </row>
    <row r="1388" spans="1:5">
      <c r="A1388" s="324"/>
      <c r="B1388" s="325"/>
      <c r="C1388" s="326"/>
      <c r="D1388" s="327"/>
      <c r="E1388" s="211"/>
    </row>
    <row r="1389" spans="1:5">
      <c r="A1389" s="324"/>
      <c r="B1389" s="325"/>
      <c r="C1389" s="326"/>
      <c r="D1389" s="327"/>
      <c r="E1389" s="211"/>
    </row>
    <row r="1390" spans="1:5">
      <c r="A1390" s="324"/>
      <c r="B1390" s="325"/>
      <c r="C1390" s="326"/>
      <c r="D1390" s="327"/>
      <c r="E1390" s="211"/>
    </row>
    <row r="1391" spans="1:5">
      <c r="A1391" s="324"/>
      <c r="B1391" s="325"/>
      <c r="C1391" s="326"/>
      <c r="D1391" s="327"/>
      <c r="E1391" s="211"/>
    </row>
    <row r="1392" spans="1:5">
      <c r="A1392" s="324"/>
      <c r="B1392" s="325"/>
      <c r="C1392" s="326"/>
      <c r="D1392" s="327"/>
      <c r="E1392" s="211"/>
    </row>
    <row r="1393" spans="1:5">
      <c r="A1393" s="324"/>
      <c r="B1393" s="325"/>
      <c r="C1393" s="326"/>
      <c r="D1393" s="327"/>
      <c r="E1393" s="211"/>
    </row>
    <row r="1394" spans="1:5">
      <c r="A1394" s="324"/>
      <c r="B1394" s="325"/>
      <c r="C1394" s="326"/>
      <c r="D1394" s="327"/>
      <c r="E1394" s="211"/>
    </row>
    <row r="1395" spans="1:5">
      <c r="A1395" s="324"/>
      <c r="B1395" s="325"/>
      <c r="C1395" s="326"/>
      <c r="D1395" s="327"/>
      <c r="E1395" s="211"/>
    </row>
    <row r="1396" spans="1:5">
      <c r="A1396" s="324"/>
      <c r="B1396" s="325"/>
      <c r="C1396" s="326"/>
      <c r="D1396" s="327"/>
      <c r="E1396" s="211"/>
    </row>
    <row r="1397" spans="1:5">
      <c r="A1397" s="324"/>
      <c r="B1397" s="325"/>
      <c r="C1397" s="326"/>
      <c r="D1397" s="327"/>
      <c r="E1397" s="211"/>
    </row>
    <row r="1398" spans="1:5">
      <c r="A1398" s="324"/>
      <c r="B1398" s="325"/>
      <c r="C1398" s="326"/>
      <c r="D1398" s="327"/>
      <c r="E1398" s="211"/>
    </row>
    <row r="1399" spans="1:5">
      <c r="A1399" s="324"/>
      <c r="B1399" s="325"/>
      <c r="C1399" s="326"/>
      <c r="D1399" s="327"/>
      <c r="E1399" s="211"/>
    </row>
    <row r="1400" spans="1:5">
      <c r="A1400" s="324"/>
      <c r="B1400" s="325"/>
      <c r="C1400" s="326"/>
      <c r="D1400" s="327"/>
      <c r="E1400" s="211"/>
    </row>
    <row r="1401" spans="1:5">
      <c r="A1401" s="324"/>
      <c r="B1401" s="325"/>
      <c r="C1401" s="326"/>
      <c r="D1401" s="327"/>
      <c r="E1401" s="211"/>
    </row>
    <row r="1402" spans="1:5">
      <c r="A1402" s="324"/>
      <c r="B1402" s="325"/>
      <c r="C1402" s="326"/>
      <c r="D1402" s="327"/>
      <c r="E1402" s="211"/>
    </row>
    <row r="1403" spans="1:5">
      <c r="A1403" s="324"/>
      <c r="B1403" s="325"/>
      <c r="C1403" s="326"/>
      <c r="D1403" s="327"/>
      <c r="E1403" s="211"/>
    </row>
    <row r="1404" spans="1:5">
      <c r="A1404" s="324"/>
      <c r="B1404" s="325"/>
      <c r="C1404" s="326"/>
      <c r="D1404" s="327"/>
      <c r="E1404" s="211"/>
    </row>
    <row r="1405" spans="1:5">
      <c r="A1405" s="324"/>
      <c r="B1405" s="325"/>
      <c r="C1405" s="326"/>
      <c r="D1405" s="327"/>
      <c r="E1405" s="211"/>
    </row>
    <row r="1406" spans="1:5">
      <c r="A1406" s="324"/>
      <c r="B1406" s="325"/>
      <c r="C1406" s="326"/>
      <c r="D1406" s="327"/>
      <c r="E1406" s="211"/>
    </row>
    <row r="1407" spans="1:5">
      <c r="A1407" s="324"/>
      <c r="B1407" s="325"/>
      <c r="C1407" s="326"/>
      <c r="D1407" s="327"/>
      <c r="E1407" s="211"/>
    </row>
    <row r="1408" spans="1:5">
      <c r="A1408" s="324"/>
      <c r="B1408" s="325"/>
      <c r="C1408" s="326"/>
      <c r="D1408" s="327"/>
      <c r="E1408" s="211"/>
    </row>
    <row r="1409" spans="1:5">
      <c r="A1409" s="324"/>
      <c r="B1409" s="325"/>
      <c r="C1409" s="326"/>
      <c r="D1409" s="327"/>
      <c r="E1409" s="211"/>
    </row>
    <row r="1410" spans="1:5">
      <c r="A1410" s="324"/>
      <c r="B1410" s="325"/>
      <c r="C1410" s="326"/>
      <c r="D1410" s="327"/>
      <c r="E1410" s="211"/>
    </row>
    <row r="1411" spans="1:5">
      <c r="A1411" s="324"/>
      <c r="B1411" s="325"/>
      <c r="C1411" s="326"/>
      <c r="D1411" s="327"/>
      <c r="E1411" s="211"/>
    </row>
    <row r="1412" spans="1:5">
      <c r="A1412" s="324"/>
      <c r="B1412" s="325"/>
      <c r="C1412" s="326"/>
      <c r="D1412" s="327"/>
      <c r="E1412" s="211"/>
    </row>
    <row r="1413" spans="1:5">
      <c r="A1413" s="324"/>
      <c r="B1413" s="325"/>
      <c r="C1413" s="326"/>
      <c r="D1413" s="327"/>
      <c r="E1413" s="211"/>
    </row>
    <row r="1414" spans="1:5">
      <c r="A1414" s="324"/>
      <c r="B1414" s="325"/>
      <c r="C1414" s="326"/>
      <c r="D1414" s="327"/>
      <c r="E1414" s="211"/>
    </row>
    <row r="1415" spans="1:5">
      <c r="A1415" s="324"/>
      <c r="B1415" s="325"/>
      <c r="C1415" s="326"/>
      <c r="D1415" s="327"/>
      <c r="E1415" s="211"/>
    </row>
    <row r="1416" spans="1:5">
      <c r="A1416" s="324"/>
      <c r="B1416" s="325"/>
      <c r="C1416" s="326"/>
      <c r="D1416" s="327"/>
      <c r="E1416" s="211"/>
    </row>
    <row r="1417" spans="1:5">
      <c r="A1417" s="324"/>
      <c r="B1417" s="325"/>
      <c r="C1417" s="326"/>
      <c r="D1417" s="327"/>
      <c r="E1417" s="211"/>
    </row>
    <row r="1418" spans="1:5">
      <c r="A1418" s="324"/>
      <c r="B1418" s="325"/>
      <c r="C1418" s="326"/>
      <c r="D1418" s="327"/>
      <c r="E1418" s="211"/>
    </row>
    <row r="1419" spans="1:5">
      <c r="A1419" s="324"/>
      <c r="B1419" s="325"/>
      <c r="C1419" s="326"/>
      <c r="D1419" s="327"/>
      <c r="E1419" s="211"/>
    </row>
    <row r="1420" spans="1:5">
      <c r="A1420" s="324"/>
      <c r="B1420" s="325"/>
      <c r="C1420" s="326"/>
      <c r="D1420" s="327"/>
      <c r="E1420" s="211"/>
    </row>
    <row r="1421" spans="1:5">
      <c r="A1421" s="324"/>
      <c r="B1421" s="325"/>
      <c r="C1421" s="326"/>
      <c r="D1421" s="327"/>
      <c r="E1421" s="211"/>
    </row>
    <row r="1422" spans="1:5">
      <c r="A1422" s="324"/>
      <c r="B1422" s="325"/>
      <c r="C1422" s="326"/>
      <c r="D1422" s="327"/>
      <c r="E1422" s="211"/>
    </row>
    <row r="1423" spans="1:5">
      <c r="A1423" s="324"/>
      <c r="B1423" s="325"/>
      <c r="C1423" s="326"/>
      <c r="D1423" s="327"/>
      <c r="E1423" s="211"/>
    </row>
    <row r="1424" spans="1:5">
      <c r="A1424" s="324"/>
      <c r="B1424" s="325"/>
      <c r="C1424" s="326"/>
      <c r="D1424" s="327"/>
      <c r="E1424" s="211"/>
    </row>
    <row r="1425" spans="1:5">
      <c r="A1425" s="324"/>
      <c r="B1425" s="325"/>
      <c r="C1425" s="326"/>
      <c r="D1425" s="327"/>
      <c r="E1425" s="211"/>
    </row>
    <row r="1426" spans="1:5">
      <c r="A1426" s="324"/>
      <c r="B1426" s="325"/>
      <c r="C1426" s="326"/>
      <c r="D1426" s="327"/>
      <c r="E1426" s="211"/>
    </row>
    <row r="1427" spans="1:5">
      <c r="A1427" s="324"/>
      <c r="B1427" s="325"/>
      <c r="C1427" s="326"/>
      <c r="D1427" s="327"/>
      <c r="E1427" s="211"/>
    </row>
    <row r="1428" spans="1:5">
      <c r="A1428" s="324"/>
      <c r="B1428" s="325"/>
      <c r="C1428" s="326"/>
      <c r="D1428" s="327"/>
      <c r="E1428" s="211"/>
    </row>
    <row r="1429" spans="1:5">
      <c r="A1429" s="324"/>
      <c r="B1429" s="325"/>
      <c r="C1429" s="326"/>
      <c r="D1429" s="327"/>
      <c r="E1429" s="211"/>
    </row>
    <row r="1430" spans="1:5">
      <c r="A1430" s="324"/>
      <c r="B1430" s="325"/>
      <c r="C1430" s="326"/>
      <c r="D1430" s="327"/>
      <c r="E1430" s="211"/>
    </row>
    <row r="1431" spans="1:5">
      <c r="A1431" s="324"/>
      <c r="B1431" s="325"/>
      <c r="C1431" s="326"/>
      <c r="D1431" s="327"/>
      <c r="E1431" s="211"/>
    </row>
    <row r="1432" spans="1:5">
      <c r="A1432" s="324"/>
      <c r="B1432" s="325"/>
      <c r="C1432" s="326"/>
      <c r="D1432" s="327"/>
      <c r="E1432" s="211"/>
    </row>
    <row r="1433" spans="1:5">
      <c r="A1433" s="324"/>
      <c r="B1433" s="325"/>
      <c r="C1433" s="326"/>
      <c r="D1433" s="327"/>
      <c r="E1433" s="211"/>
    </row>
    <row r="1434" spans="1:5">
      <c r="A1434" s="324"/>
      <c r="B1434" s="325"/>
      <c r="C1434" s="326"/>
      <c r="D1434" s="327"/>
      <c r="E1434" s="211"/>
    </row>
    <row r="1435" spans="1:5">
      <c r="A1435" s="324"/>
      <c r="B1435" s="325"/>
      <c r="C1435" s="326"/>
      <c r="D1435" s="327"/>
      <c r="E1435" s="211"/>
    </row>
    <row r="1436" spans="1:5">
      <c r="A1436" s="324"/>
      <c r="B1436" s="325"/>
      <c r="C1436" s="326"/>
      <c r="D1436" s="327"/>
      <c r="E1436" s="211"/>
    </row>
    <row r="1437" spans="1:5">
      <c r="A1437" s="324"/>
      <c r="B1437" s="325"/>
      <c r="C1437" s="326"/>
      <c r="D1437" s="327"/>
      <c r="E1437" s="211"/>
    </row>
    <row r="1438" spans="1:5">
      <c r="A1438" s="324"/>
      <c r="B1438" s="325"/>
      <c r="C1438" s="326"/>
      <c r="D1438" s="327"/>
      <c r="E1438" s="211"/>
    </row>
    <row r="1439" spans="1:5">
      <c r="A1439" s="324"/>
      <c r="B1439" s="325"/>
      <c r="C1439" s="326"/>
      <c r="D1439" s="327"/>
      <c r="E1439" s="211"/>
    </row>
    <row r="1440" spans="1:5">
      <c r="A1440" s="324"/>
      <c r="B1440" s="325"/>
      <c r="C1440" s="326"/>
      <c r="D1440" s="327"/>
      <c r="E1440" s="211"/>
    </row>
    <row r="1441" spans="1:5">
      <c r="A1441" s="324"/>
      <c r="B1441" s="325"/>
      <c r="C1441" s="326"/>
      <c r="D1441" s="327"/>
      <c r="E1441" s="211"/>
    </row>
    <row r="1442" spans="1:5">
      <c r="A1442" s="324"/>
      <c r="B1442" s="325"/>
      <c r="C1442" s="326"/>
      <c r="D1442" s="327"/>
      <c r="E1442" s="211"/>
    </row>
    <row r="1443" spans="1:5">
      <c r="A1443" s="324"/>
      <c r="B1443" s="325"/>
      <c r="C1443" s="326"/>
      <c r="D1443" s="327"/>
      <c r="E1443" s="211"/>
    </row>
    <row r="1444" spans="1:5">
      <c r="A1444" s="324"/>
      <c r="B1444" s="325"/>
      <c r="C1444" s="326"/>
      <c r="D1444" s="327"/>
      <c r="E1444" s="211"/>
    </row>
    <row r="1445" spans="1:5">
      <c r="A1445" s="324"/>
      <c r="B1445" s="325"/>
      <c r="C1445" s="326"/>
      <c r="D1445" s="327"/>
      <c r="E1445" s="211"/>
    </row>
    <row r="1446" spans="1:5">
      <c r="A1446" s="324"/>
      <c r="B1446" s="325"/>
      <c r="C1446" s="326"/>
      <c r="D1446" s="327"/>
      <c r="E1446" s="211"/>
    </row>
    <row r="1447" spans="1:5">
      <c r="A1447" s="324"/>
      <c r="B1447" s="325"/>
      <c r="C1447" s="326"/>
      <c r="D1447" s="327"/>
      <c r="E1447" s="211"/>
    </row>
    <row r="1448" spans="1:5">
      <c r="A1448" s="324"/>
      <c r="B1448" s="325"/>
      <c r="C1448" s="326"/>
      <c r="D1448" s="327"/>
      <c r="E1448" s="211"/>
    </row>
    <row r="1449" spans="1:5">
      <c r="A1449" s="324"/>
      <c r="B1449" s="325"/>
      <c r="C1449" s="326"/>
      <c r="D1449" s="327"/>
      <c r="E1449" s="211"/>
    </row>
    <row r="1450" spans="1:5">
      <c r="A1450" s="324"/>
      <c r="B1450" s="325"/>
      <c r="C1450" s="326"/>
      <c r="D1450" s="327"/>
      <c r="E1450" s="211"/>
    </row>
    <row r="1451" spans="1:5">
      <c r="A1451" s="324"/>
      <c r="B1451" s="325"/>
      <c r="C1451" s="326"/>
      <c r="D1451" s="327"/>
      <c r="E1451" s="211"/>
    </row>
    <row r="1452" spans="1:5">
      <c r="A1452" s="324"/>
      <c r="B1452" s="325"/>
      <c r="C1452" s="326"/>
      <c r="D1452" s="327"/>
      <c r="E1452" s="211"/>
    </row>
    <row r="1453" spans="1:5">
      <c r="A1453" s="324"/>
      <c r="B1453" s="325"/>
      <c r="C1453" s="326"/>
      <c r="D1453" s="327"/>
      <c r="E1453" s="211"/>
    </row>
    <row r="1454" spans="1:5">
      <c r="A1454" s="324"/>
      <c r="B1454" s="325"/>
      <c r="C1454" s="326"/>
      <c r="D1454" s="327"/>
      <c r="E1454" s="211"/>
    </row>
    <row r="1455" spans="1:5">
      <c r="A1455" s="324"/>
      <c r="B1455" s="325"/>
      <c r="C1455" s="326"/>
      <c r="D1455" s="327"/>
      <c r="E1455" s="211"/>
    </row>
    <row r="1456" spans="1:5">
      <c r="A1456" s="324"/>
      <c r="B1456" s="325"/>
      <c r="C1456" s="326"/>
      <c r="D1456" s="327"/>
      <c r="E1456" s="211"/>
    </row>
    <row r="1457" spans="1:5">
      <c r="A1457" s="324"/>
      <c r="B1457" s="325"/>
      <c r="C1457" s="326"/>
      <c r="D1457" s="327"/>
      <c r="E1457" s="211"/>
    </row>
    <row r="1458" spans="1:5">
      <c r="A1458" s="324"/>
      <c r="B1458" s="325"/>
      <c r="C1458" s="326"/>
      <c r="D1458" s="327"/>
      <c r="E1458" s="211"/>
    </row>
    <row r="1459" spans="1:5">
      <c r="A1459" s="324"/>
      <c r="B1459" s="325"/>
      <c r="C1459" s="326"/>
      <c r="D1459" s="327"/>
      <c r="E1459" s="211"/>
    </row>
    <row r="1460" spans="1:5">
      <c r="A1460" s="324"/>
      <c r="B1460" s="325"/>
      <c r="C1460" s="326"/>
      <c r="D1460" s="327"/>
      <c r="E1460" s="211"/>
    </row>
    <row r="1461" spans="1:5">
      <c r="A1461" s="324"/>
      <c r="B1461" s="325"/>
      <c r="C1461" s="326"/>
      <c r="D1461" s="327"/>
      <c r="E1461" s="211"/>
    </row>
    <row r="1462" spans="1:5">
      <c r="A1462" s="324"/>
      <c r="B1462" s="325"/>
      <c r="C1462" s="326"/>
      <c r="D1462" s="327"/>
      <c r="E1462" s="211"/>
    </row>
    <row r="1463" spans="1:5">
      <c r="A1463" s="324"/>
      <c r="B1463" s="325"/>
      <c r="C1463" s="326"/>
      <c r="D1463" s="327"/>
      <c r="E1463" s="211"/>
    </row>
    <row r="1464" spans="1:5">
      <c r="A1464" s="324"/>
      <c r="B1464" s="325"/>
      <c r="C1464" s="326"/>
      <c r="D1464" s="327"/>
      <c r="E1464" s="211"/>
    </row>
    <row r="1465" spans="1:5">
      <c r="A1465" s="324"/>
      <c r="B1465" s="325"/>
      <c r="C1465" s="326"/>
      <c r="D1465" s="327"/>
      <c r="E1465" s="211"/>
    </row>
    <row r="1466" spans="1:5">
      <c r="A1466" s="324"/>
      <c r="B1466" s="325"/>
      <c r="C1466" s="326"/>
      <c r="D1466" s="327"/>
      <c r="E1466" s="211"/>
    </row>
    <row r="1467" spans="1:5">
      <c r="A1467" s="324"/>
      <c r="B1467" s="325"/>
      <c r="C1467" s="326"/>
      <c r="D1467" s="327"/>
      <c r="E1467" s="211"/>
    </row>
    <row r="1468" spans="1:5">
      <c r="A1468" s="324"/>
      <c r="B1468" s="325"/>
      <c r="C1468" s="326"/>
      <c r="D1468" s="327"/>
      <c r="E1468" s="211"/>
    </row>
    <row r="1469" spans="1:5">
      <c r="A1469" s="324"/>
      <c r="B1469" s="325"/>
      <c r="C1469" s="326"/>
      <c r="D1469" s="327"/>
      <c r="E1469" s="211"/>
    </row>
    <row r="1470" spans="1:5">
      <c r="A1470" s="324"/>
      <c r="B1470" s="325"/>
      <c r="C1470" s="326"/>
      <c r="D1470" s="327"/>
      <c r="E1470" s="211"/>
    </row>
    <row r="1471" spans="1:5">
      <c r="A1471" s="324"/>
      <c r="B1471" s="325"/>
      <c r="C1471" s="326"/>
      <c r="D1471" s="327"/>
      <c r="E1471" s="211"/>
    </row>
    <row r="1472" spans="1:5">
      <c r="A1472" s="324"/>
      <c r="B1472" s="325"/>
      <c r="C1472" s="326"/>
      <c r="D1472" s="327"/>
      <c r="E1472" s="211"/>
    </row>
    <row r="1473" spans="1:5">
      <c r="A1473" s="324"/>
      <c r="B1473" s="325"/>
      <c r="C1473" s="326"/>
      <c r="D1473" s="327"/>
      <c r="E1473" s="211"/>
    </row>
    <row r="1474" spans="1:5">
      <c r="A1474" s="324"/>
      <c r="B1474" s="325"/>
      <c r="C1474" s="326"/>
      <c r="D1474" s="327"/>
      <c r="E1474" s="211"/>
    </row>
    <row r="1475" spans="1:5">
      <c r="A1475" s="324"/>
      <c r="B1475" s="325"/>
      <c r="C1475" s="326"/>
      <c r="D1475" s="327"/>
      <c r="E1475" s="211"/>
    </row>
    <row r="1476" spans="1:5">
      <c r="A1476" s="324"/>
      <c r="B1476" s="325"/>
      <c r="C1476" s="326"/>
      <c r="D1476" s="327"/>
      <c r="E1476" s="211"/>
    </row>
    <row r="1477" spans="1:5">
      <c r="A1477" s="324"/>
      <c r="B1477" s="325"/>
      <c r="C1477" s="326"/>
      <c r="D1477" s="327"/>
      <c r="E1477" s="211"/>
    </row>
    <row r="1478" spans="1:5">
      <c r="A1478" s="324"/>
      <c r="B1478" s="325"/>
      <c r="C1478" s="326"/>
      <c r="D1478" s="327"/>
      <c r="E1478" s="211"/>
    </row>
    <row r="1479" spans="1:5">
      <c r="A1479" s="324"/>
      <c r="B1479" s="325"/>
      <c r="C1479" s="326"/>
      <c r="D1479" s="327"/>
      <c r="E1479" s="211"/>
    </row>
    <row r="1480" spans="1:5">
      <c r="A1480" s="324"/>
      <c r="B1480" s="325"/>
      <c r="C1480" s="326"/>
      <c r="D1480" s="327"/>
      <c r="E1480" s="211"/>
    </row>
    <row r="1481" spans="1:5">
      <c r="A1481" s="324"/>
      <c r="B1481" s="325"/>
      <c r="C1481" s="326"/>
      <c r="D1481" s="327"/>
      <c r="E1481" s="211"/>
    </row>
    <row r="1482" spans="1:5">
      <c r="A1482" s="324"/>
      <c r="B1482" s="325"/>
      <c r="C1482" s="326"/>
      <c r="D1482" s="327"/>
      <c r="E1482" s="211"/>
    </row>
    <row r="1483" spans="1:5">
      <c r="A1483" s="324"/>
      <c r="B1483" s="325"/>
      <c r="C1483" s="326"/>
      <c r="D1483" s="327"/>
      <c r="E1483" s="211"/>
    </row>
    <row r="1484" spans="1:5">
      <c r="A1484" s="324"/>
      <c r="B1484" s="325"/>
      <c r="C1484" s="326"/>
      <c r="D1484" s="327"/>
      <c r="E1484" s="211"/>
    </row>
    <row r="1485" spans="1:5">
      <c r="A1485" s="324"/>
      <c r="B1485" s="325"/>
      <c r="C1485" s="326"/>
      <c r="D1485" s="327"/>
      <c r="E1485" s="211"/>
    </row>
    <row r="1486" spans="1:5">
      <c r="A1486" s="324"/>
      <c r="B1486" s="325"/>
      <c r="C1486" s="326"/>
      <c r="D1486" s="327"/>
      <c r="E1486" s="211"/>
    </row>
    <row r="1487" spans="1:5">
      <c r="A1487" s="324"/>
      <c r="B1487" s="325"/>
      <c r="C1487" s="326"/>
      <c r="D1487" s="327"/>
      <c r="E1487" s="211"/>
    </row>
    <row r="1488" spans="1:5">
      <c r="A1488" s="324"/>
      <c r="B1488" s="325"/>
      <c r="C1488" s="326"/>
      <c r="D1488" s="327"/>
      <c r="E1488" s="211"/>
    </row>
    <row r="1489" spans="1:5">
      <c r="A1489" s="324"/>
      <c r="B1489" s="325"/>
      <c r="C1489" s="326"/>
      <c r="D1489" s="327"/>
      <c r="E1489" s="211"/>
    </row>
    <row r="1490" spans="1:5">
      <c r="A1490" s="324"/>
      <c r="B1490" s="325"/>
      <c r="C1490" s="326"/>
      <c r="D1490" s="327"/>
      <c r="E1490" s="211"/>
    </row>
    <row r="1491" spans="1:5">
      <c r="A1491" s="324"/>
      <c r="B1491" s="325"/>
      <c r="C1491" s="326"/>
      <c r="D1491" s="327"/>
      <c r="E1491" s="211"/>
    </row>
    <row r="1492" spans="1:5">
      <c r="A1492" s="324"/>
      <c r="B1492" s="325"/>
      <c r="C1492" s="326"/>
      <c r="D1492" s="327"/>
      <c r="E1492" s="211"/>
    </row>
    <row r="1493" spans="1:5">
      <c r="A1493" s="324"/>
      <c r="B1493" s="325"/>
      <c r="C1493" s="326"/>
      <c r="D1493" s="327"/>
      <c r="E1493" s="211"/>
    </row>
    <row r="1494" spans="1:5">
      <c r="A1494" s="324"/>
      <c r="B1494" s="325"/>
      <c r="C1494" s="326"/>
      <c r="D1494" s="327"/>
      <c r="E1494" s="211"/>
    </row>
    <row r="1495" spans="1:5">
      <c r="A1495" s="324"/>
      <c r="B1495" s="325"/>
      <c r="C1495" s="326"/>
      <c r="D1495" s="327"/>
      <c r="E1495" s="211"/>
    </row>
    <row r="1496" spans="1:5">
      <c r="A1496" s="324"/>
      <c r="B1496" s="325"/>
      <c r="C1496" s="326"/>
      <c r="D1496" s="327"/>
      <c r="E1496" s="211"/>
    </row>
    <row r="1497" spans="1:5">
      <c r="A1497" s="324"/>
      <c r="B1497" s="325"/>
      <c r="C1497" s="326"/>
      <c r="D1497" s="327"/>
      <c r="E1497" s="211"/>
    </row>
    <row r="1498" spans="1:5">
      <c r="A1498" s="324"/>
      <c r="B1498" s="325"/>
      <c r="C1498" s="326"/>
      <c r="D1498" s="327"/>
      <c r="E1498" s="211"/>
    </row>
    <row r="1499" spans="1:5">
      <c r="A1499" s="324"/>
      <c r="B1499" s="325"/>
      <c r="C1499" s="326"/>
      <c r="D1499" s="327"/>
      <c r="E1499" s="211"/>
    </row>
    <row r="1500" spans="1:5">
      <c r="A1500" s="324"/>
      <c r="B1500" s="325"/>
      <c r="C1500" s="326"/>
      <c r="D1500" s="327"/>
      <c r="E1500" s="211"/>
    </row>
    <row r="1501" spans="1:5">
      <c r="A1501" s="324"/>
      <c r="B1501" s="325"/>
      <c r="C1501" s="326"/>
      <c r="D1501" s="327"/>
      <c r="E1501" s="211"/>
    </row>
    <row r="1502" spans="1:5">
      <c r="A1502" s="324"/>
      <c r="B1502" s="325"/>
      <c r="C1502" s="326"/>
      <c r="D1502" s="327"/>
      <c r="E1502" s="211"/>
    </row>
    <row r="1503" spans="1:5">
      <c r="A1503" s="324"/>
      <c r="B1503" s="325"/>
      <c r="C1503" s="326"/>
      <c r="D1503" s="327"/>
      <c r="E1503" s="211"/>
    </row>
    <row r="1504" spans="1:5">
      <c r="A1504" s="324"/>
      <c r="B1504" s="325"/>
      <c r="C1504" s="326"/>
      <c r="D1504" s="327"/>
      <c r="E1504" s="211"/>
    </row>
    <row r="1505" spans="1:5">
      <c r="A1505" s="324"/>
      <c r="B1505" s="325"/>
      <c r="C1505" s="326"/>
      <c r="D1505" s="327"/>
      <c r="E1505" s="211"/>
    </row>
    <row r="1506" spans="1:5">
      <c r="A1506" s="324"/>
      <c r="B1506" s="325"/>
      <c r="C1506" s="326"/>
      <c r="D1506" s="327"/>
      <c r="E1506" s="211"/>
    </row>
    <row r="1507" spans="1:5">
      <c r="A1507" s="324"/>
      <c r="B1507" s="325"/>
      <c r="C1507" s="326"/>
      <c r="D1507" s="327"/>
      <c r="E1507" s="211"/>
    </row>
    <row r="1508" spans="1:5">
      <c r="A1508" s="324"/>
      <c r="B1508" s="325"/>
      <c r="C1508" s="326"/>
      <c r="D1508" s="327"/>
      <c r="E1508" s="211"/>
    </row>
    <row r="1509" spans="1:5">
      <c r="A1509" s="324"/>
      <c r="B1509" s="325"/>
      <c r="C1509" s="326"/>
      <c r="D1509" s="327"/>
      <c r="E1509" s="211"/>
    </row>
    <row r="1510" spans="1:5">
      <c r="A1510" s="324"/>
      <c r="B1510" s="325"/>
      <c r="C1510" s="326"/>
      <c r="D1510" s="327"/>
      <c r="E1510" s="211"/>
    </row>
    <row r="1511" spans="1:5">
      <c r="A1511" s="324"/>
      <c r="B1511" s="325"/>
      <c r="C1511" s="326"/>
      <c r="D1511" s="327"/>
      <c r="E1511" s="211"/>
    </row>
    <row r="1512" spans="1:5">
      <c r="A1512" s="324"/>
      <c r="B1512" s="325"/>
      <c r="C1512" s="326"/>
      <c r="D1512" s="327"/>
      <c r="E1512" s="211"/>
    </row>
    <row r="1513" spans="1:5">
      <c r="A1513" s="324"/>
      <c r="B1513" s="325"/>
      <c r="C1513" s="326"/>
      <c r="D1513" s="327"/>
      <c r="E1513" s="211"/>
    </row>
    <row r="1514" spans="1:5">
      <c r="A1514" s="324"/>
      <c r="B1514" s="325"/>
      <c r="C1514" s="326"/>
      <c r="D1514" s="327"/>
      <c r="E1514" s="211"/>
    </row>
    <row r="1515" spans="1:5">
      <c r="A1515" s="324"/>
      <c r="B1515" s="325"/>
      <c r="C1515" s="326"/>
      <c r="D1515" s="327"/>
      <c r="E1515" s="211"/>
    </row>
    <row r="1516" spans="1:5">
      <c r="A1516" s="324"/>
      <c r="B1516" s="325"/>
      <c r="C1516" s="326"/>
      <c r="D1516" s="327"/>
      <c r="E1516" s="211"/>
    </row>
    <row r="1517" spans="1:5">
      <c r="A1517" s="324"/>
      <c r="B1517" s="325"/>
      <c r="C1517" s="326"/>
      <c r="D1517" s="327"/>
      <c r="E1517" s="211"/>
    </row>
    <row r="1518" spans="1:5">
      <c r="A1518" s="324"/>
      <c r="B1518" s="325"/>
      <c r="C1518" s="326"/>
      <c r="D1518" s="327"/>
      <c r="E1518" s="211"/>
    </row>
    <row r="1519" spans="1:5">
      <c r="A1519" s="324"/>
      <c r="B1519" s="325"/>
      <c r="C1519" s="326"/>
      <c r="D1519" s="327"/>
      <c r="E1519" s="211"/>
    </row>
    <row r="1520" spans="1:5">
      <c r="A1520" s="324"/>
      <c r="B1520" s="325"/>
      <c r="C1520" s="326"/>
      <c r="D1520" s="327"/>
      <c r="E1520" s="211"/>
    </row>
    <row r="1521" spans="1:5">
      <c r="A1521" s="324"/>
      <c r="B1521" s="325"/>
      <c r="C1521" s="326"/>
      <c r="D1521" s="327"/>
      <c r="E1521" s="211"/>
    </row>
    <row r="1522" spans="1:5">
      <c r="A1522" s="324"/>
      <c r="B1522" s="325"/>
      <c r="C1522" s="326"/>
      <c r="D1522" s="327"/>
      <c r="E1522" s="211"/>
    </row>
    <row r="1523" spans="1:5">
      <c r="A1523" s="324"/>
      <c r="B1523" s="325"/>
      <c r="C1523" s="326"/>
      <c r="D1523" s="327"/>
      <c r="E1523" s="211"/>
    </row>
    <row r="1524" spans="1:5">
      <c r="A1524" s="324"/>
      <c r="B1524" s="325"/>
      <c r="C1524" s="326"/>
      <c r="D1524" s="327"/>
      <c r="E1524" s="211"/>
    </row>
    <row r="1525" spans="1:5">
      <c r="A1525" s="324"/>
      <c r="B1525" s="325"/>
      <c r="C1525" s="326"/>
      <c r="D1525" s="327"/>
      <c r="E1525" s="211"/>
    </row>
    <row r="1526" spans="1:5">
      <c r="A1526" s="324"/>
      <c r="B1526" s="325"/>
      <c r="C1526" s="326"/>
      <c r="D1526" s="327"/>
      <c r="E1526" s="211"/>
    </row>
    <row r="1527" spans="1:5">
      <c r="A1527" s="324"/>
      <c r="B1527" s="325"/>
      <c r="C1527" s="326"/>
      <c r="D1527" s="327"/>
      <c r="E1527" s="211"/>
    </row>
    <row r="1528" spans="1:5">
      <c r="A1528" s="324"/>
      <c r="B1528" s="325"/>
      <c r="C1528" s="326"/>
      <c r="D1528" s="327"/>
      <c r="E1528" s="211"/>
    </row>
    <row r="1529" spans="1:5">
      <c r="A1529" s="324"/>
      <c r="B1529" s="325"/>
      <c r="C1529" s="326"/>
      <c r="D1529" s="327"/>
      <c r="E1529" s="211"/>
    </row>
    <row r="1530" spans="1:5">
      <c r="A1530" s="324"/>
      <c r="B1530" s="325"/>
      <c r="C1530" s="326"/>
      <c r="D1530" s="327"/>
      <c r="E1530" s="211"/>
    </row>
    <row r="1531" spans="1:5">
      <c r="A1531" s="324"/>
      <c r="B1531" s="325"/>
      <c r="C1531" s="326"/>
      <c r="D1531" s="327"/>
      <c r="E1531" s="211"/>
    </row>
    <row r="1532" spans="1:5">
      <c r="A1532" s="324"/>
      <c r="B1532" s="325"/>
      <c r="C1532" s="326"/>
      <c r="D1532" s="327"/>
      <c r="E1532" s="211"/>
    </row>
    <row r="1533" spans="1:5">
      <c r="A1533" s="324"/>
      <c r="B1533" s="325"/>
      <c r="C1533" s="326"/>
      <c r="D1533" s="327"/>
      <c r="E1533" s="211"/>
    </row>
    <row r="1534" spans="1:5">
      <c r="A1534" s="324"/>
      <c r="B1534" s="325"/>
      <c r="C1534" s="326"/>
      <c r="D1534" s="327"/>
      <c r="E1534" s="211"/>
    </row>
    <row r="1535" spans="1:5">
      <c r="A1535" s="324"/>
      <c r="B1535" s="325"/>
      <c r="C1535" s="326"/>
      <c r="D1535" s="327"/>
      <c r="E1535" s="211"/>
    </row>
    <row r="1536" spans="1:5">
      <c r="A1536" s="324"/>
      <c r="B1536" s="325"/>
      <c r="C1536" s="326"/>
      <c r="D1536" s="327"/>
      <c r="E1536" s="211"/>
    </row>
    <row r="1537" spans="1:5">
      <c r="A1537" s="324"/>
      <c r="B1537" s="325"/>
      <c r="C1537" s="326"/>
      <c r="D1537" s="327"/>
      <c r="E1537" s="211"/>
    </row>
    <row r="1538" spans="1:5">
      <c r="A1538" s="324"/>
      <c r="B1538" s="325"/>
      <c r="C1538" s="326"/>
      <c r="D1538" s="327"/>
      <c r="E1538" s="211"/>
    </row>
    <row r="1539" spans="1:5">
      <c r="A1539" s="324"/>
      <c r="B1539" s="325"/>
      <c r="C1539" s="326"/>
      <c r="D1539" s="327"/>
      <c r="E1539" s="211"/>
    </row>
    <row r="1540" spans="1:5">
      <c r="A1540" s="324"/>
      <c r="B1540" s="325"/>
      <c r="C1540" s="326"/>
      <c r="D1540" s="327"/>
      <c r="E1540" s="211"/>
    </row>
    <row r="1541" spans="1:5">
      <c r="A1541" s="324"/>
      <c r="B1541" s="325"/>
      <c r="C1541" s="326"/>
      <c r="D1541" s="327"/>
      <c r="E1541" s="211"/>
    </row>
    <row r="1542" spans="1:5">
      <c r="A1542" s="324"/>
      <c r="B1542" s="325"/>
      <c r="C1542" s="326"/>
      <c r="D1542" s="327"/>
      <c r="E1542" s="211"/>
    </row>
    <row r="1543" spans="1:5">
      <c r="A1543" s="324"/>
      <c r="B1543" s="325"/>
      <c r="C1543" s="326"/>
      <c r="D1543" s="327"/>
      <c r="E1543" s="211"/>
    </row>
    <row r="1544" spans="1:5">
      <c r="A1544" s="324"/>
      <c r="B1544" s="325"/>
      <c r="C1544" s="326"/>
      <c r="D1544" s="327"/>
      <c r="E1544" s="211"/>
    </row>
    <row r="1545" spans="1:5">
      <c r="A1545" s="324"/>
      <c r="B1545" s="325"/>
      <c r="C1545" s="326"/>
      <c r="D1545" s="327"/>
      <c r="E1545" s="211"/>
    </row>
    <row r="1546" spans="1:5">
      <c r="A1546" s="324"/>
      <c r="B1546" s="325"/>
      <c r="C1546" s="326"/>
      <c r="D1546" s="327"/>
      <c r="E1546" s="211"/>
    </row>
    <row r="1547" spans="1:5">
      <c r="A1547" s="324"/>
      <c r="B1547" s="325"/>
      <c r="C1547" s="326"/>
      <c r="D1547" s="327"/>
      <c r="E1547" s="211"/>
    </row>
    <row r="1548" spans="1:5">
      <c r="A1548" s="324"/>
      <c r="B1548" s="325"/>
      <c r="C1548" s="326"/>
      <c r="D1548" s="327"/>
      <c r="E1548" s="211"/>
    </row>
    <row r="1549" spans="1:5">
      <c r="A1549" s="324"/>
      <c r="B1549" s="325"/>
      <c r="C1549" s="326"/>
      <c r="D1549" s="327"/>
      <c r="E1549" s="211"/>
    </row>
    <row r="1550" spans="1:5">
      <c r="A1550" s="324"/>
      <c r="B1550" s="325"/>
      <c r="C1550" s="326"/>
      <c r="D1550" s="327"/>
      <c r="E1550" s="211"/>
    </row>
    <row r="1551" spans="1:5">
      <c r="A1551" s="324"/>
      <c r="B1551" s="325"/>
      <c r="C1551" s="326"/>
      <c r="D1551" s="327"/>
      <c r="E1551" s="211"/>
    </row>
    <row r="1552" spans="1:5">
      <c r="A1552" s="324"/>
      <c r="B1552" s="325"/>
      <c r="C1552" s="326"/>
      <c r="D1552" s="327"/>
      <c r="E1552" s="211"/>
    </row>
    <row r="1553" spans="1:5">
      <c r="A1553" s="324"/>
      <c r="B1553" s="325"/>
      <c r="C1553" s="326"/>
      <c r="D1553" s="327"/>
      <c r="E1553" s="211"/>
    </row>
    <row r="1554" spans="1:5">
      <c r="A1554" s="324"/>
      <c r="B1554" s="325"/>
      <c r="C1554" s="326"/>
      <c r="D1554" s="327"/>
      <c r="E1554" s="211"/>
    </row>
    <row r="1555" spans="1:5">
      <c r="A1555" s="324"/>
      <c r="B1555" s="325"/>
      <c r="C1555" s="326"/>
      <c r="D1555" s="327"/>
      <c r="E1555" s="211"/>
    </row>
    <row r="1556" spans="1:5">
      <c r="A1556" s="324"/>
      <c r="B1556" s="325"/>
      <c r="C1556" s="326"/>
      <c r="D1556" s="327"/>
      <c r="E1556" s="211"/>
    </row>
    <row r="1557" spans="1:5">
      <c r="A1557" s="324"/>
      <c r="B1557" s="325"/>
      <c r="C1557" s="326"/>
      <c r="D1557" s="327"/>
      <c r="E1557" s="211"/>
    </row>
    <row r="1558" spans="1:5">
      <c r="A1558" s="324"/>
      <c r="B1558" s="325"/>
      <c r="C1558" s="326"/>
      <c r="D1558" s="327"/>
      <c r="E1558" s="211"/>
    </row>
    <row r="1559" spans="1:5">
      <c r="A1559" s="324"/>
      <c r="B1559" s="325"/>
      <c r="C1559" s="326"/>
      <c r="D1559" s="327"/>
      <c r="E1559" s="211"/>
    </row>
    <row r="1560" spans="1:5">
      <c r="A1560" s="324"/>
      <c r="B1560" s="325"/>
      <c r="C1560" s="326"/>
      <c r="D1560" s="327"/>
      <c r="E1560" s="211"/>
    </row>
    <row r="1561" spans="1:5">
      <c r="A1561" s="324"/>
      <c r="B1561" s="325"/>
      <c r="C1561" s="326"/>
      <c r="D1561" s="327"/>
      <c r="E1561" s="211"/>
    </row>
    <row r="1562" spans="1:5">
      <c r="A1562" s="324"/>
      <c r="B1562" s="325"/>
      <c r="C1562" s="326"/>
      <c r="D1562" s="327"/>
      <c r="E1562" s="211"/>
    </row>
    <row r="1563" spans="1:5">
      <c r="A1563" s="324"/>
      <c r="B1563" s="325"/>
      <c r="C1563" s="326"/>
      <c r="D1563" s="327"/>
      <c r="E1563" s="211"/>
    </row>
    <row r="1564" spans="1:5">
      <c r="A1564" s="324"/>
      <c r="B1564" s="325"/>
      <c r="C1564" s="326"/>
      <c r="D1564" s="327"/>
      <c r="E1564" s="211"/>
    </row>
    <row r="1565" spans="1:5">
      <c r="A1565" s="324"/>
      <c r="B1565" s="325"/>
      <c r="C1565" s="326"/>
      <c r="D1565" s="327"/>
      <c r="E1565" s="211"/>
    </row>
    <row r="1566" spans="1:5">
      <c r="A1566" s="324"/>
      <c r="B1566" s="325"/>
      <c r="C1566" s="326"/>
      <c r="D1566" s="327"/>
      <c r="E1566" s="211"/>
    </row>
    <row r="1567" spans="1:5">
      <c r="A1567" s="324"/>
      <c r="B1567" s="325"/>
      <c r="C1567" s="326"/>
      <c r="D1567" s="327"/>
      <c r="E1567" s="211"/>
    </row>
    <row r="1568" spans="1:5">
      <c r="A1568" s="324"/>
      <c r="B1568" s="325"/>
      <c r="C1568" s="326"/>
      <c r="D1568" s="327"/>
      <c r="E1568" s="211"/>
    </row>
    <row r="1569" spans="1:5">
      <c r="A1569" s="324"/>
      <c r="B1569" s="325"/>
      <c r="C1569" s="326"/>
      <c r="D1569" s="327"/>
      <c r="E1569" s="211"/>
    </row>
    <row r="1570" spans="1:5">
      <c r="A1570" s="324"/>
      <c r="B1570" s="325"/>
      <c r="C1570" s="326"/>
      <c r="D1570" s="327"/>
      <c r="E1570" s="211"/>
    </row>
    <row r="1571" spans="1:5">
      <c r="A1571" s="324"/>
      <c r="B1571" s="325"/>
      <c r="C1571" s="326"/>
      <c r="D1571" s="327"/>
      <c r="E1571" s="211"/>
    </row>
    <row r="1572" spans="1:5">
      <c r="A1572" s="324"/>
      <c r="B1572" s="325"/>
      <c r="C1572" s="326"/>
      <c r="D1572" s="327"/>
      <c r="E1572" s="211"/>
    </row>
    <row r="1573" spans="1:5">
      <c r="A1573" s="324"/>
      <c r="B1573" s="325"/>
      <c r="C1573" s="326"/>
      <c r="D1573" s="327"/>
      <c r="E1573" s="211"/>
    </row>
    <row r="1574" spans="1:5">
      <c r="A1574" s="324"/>
      <c r="B1574" s="325"/>
      <c r="C1574" s="326"/>
      <c r="D1574" s="327"/>
      <c r="E1574" s="211"/>
    </row>
    <row r="1575" spans="1:5">
      <c r="A1575" s="324"/>
      <c r="B1575" s="325"/>
      <c r="C1575" s="326"/>
      <c r="D1575" s="327"/>
      <c r="E1575" s="211"/>
    </row>
    <row r="1576" spans="1:5">
      <c r="A1576" s="324"/>
      <c r="B1576" s="325"/>
      <c r="C1576" s="326"/>
      <c r="D1576" s="327"/>
      <c r="E1576" s="211"/>
    </row>
    <row r="1577" spans="1:5">
      <c r="A1577" s="324"/>
      <c r="B1577" s="325"/>
      <c r="C1577" s="326"/>
      <c r="D1577" s="327"/>
      <c r="E1577" s="211"/>
    </row>
    <row r="1578" spans="1:5">
      <c r="A1578" s="324"/>
      <c r="B1578" s="325"/>
      <c r="C1578" s="326"/>
      <c r="D1578" s="327"/>
      <c r="E1578" s="211"/>
    </row>
    <row r="1579" spans="1:5">
      <c r="A1579" s="324"/>
      <c r="B1579" s="325"/>
      <c r="C1579" s="326"/>
      <c r="D1579" s="327"/>
      <c r="E1579" s="211"/>
    </row>
    <row r="1580" spans="1:5">
      <c r="A1580" s="324"/>
      <c r="B1580" s="325"/>
      <c r="C1580" s="326"/>
      <c r="D1580" s="327"/>
      <c r="E1580" s="211"/>
    </row>
    <row r="1581" spans="1:5">
      <c r="A1581" s="324"/>
      <c r="B1581" s="325"/>
      <c r="C1581" s="326"/>
      <c r="D1581" s="327"/>
      <c r="E1581" s="211"/>
    </row>
    <row r="1582" spans="1:5">
      <c r="A1582" s="324"/>
      <c r="B1582" s="325"/>
      <c r="C1582" s="326"/>
      <c r="D1582" s="327"/>
      <c r="E1582" s="211"/>
    </row>
    <row r="1583" spans="1:5">
      <c r="A1583" s="324"/>
      <c r="B1583" s="325"/>
      <c r="C1583" s="326"/>
      <c r="D1583" s="327"/>
      <c r="E1583" s="211"/>
    </row>
    <row r="1584" spans="1:5">
      <c r="A1584" s="324"/>
      <c r="B1584" s="325"/>
      <c r="C1584" s="326"/>
      <c r="D1584" s="327"/>
      <c r="E1584" s="211"/>
    </row>
    <row r="1585" spans="1:5">
      <c r="A1585" s="324"/>
      <c r="B1585" s="325"/>
      <c r="C1585" s="326"/>
      <c r="D1585" s="327"/>
      <c r="E1585" s="211"/>
    </row>
    <row r="1586" spans="1:5">
      <c r="A1586" s="324"/>
      <c r="B1586" s="325"/>
      <c r="C1586" s="326"/>
      <c r="D1586" s="327"/>
      <c r="E1586" s="211"/>
    </row>
    <row r="1587" spans="1:5">
      <c r="A1587" s="324"/>
      <c r="B1587" s="325"/>
      <c r="C1587" s="326"/>
      <c r="D1587" s="327"/>
      <c r="E1587" s="211"/>
    </row>
    <row r="1588" spans="1:5">
      <c r="A1588" s="324"/>
      <c r="B1588" s="325"/>
      <c r="C1588" s="326"/>
      <c r="D1588" s="327"/>
      <c r="E1588" s="211"/>
    </row>
    <row r="1589" spans="1:5">
      <c r="A1589" s="324"/>
      <c r="B1589" s="325"/>
      <c r="C1589" s="326"/>
      <c r="D1589" s="327"/>
      <c r="E1589" s="211"/>
    </row>
    <row r="1590" spans="1:5">
      <c r="A1590" s="324"/>
      <c r="B1590" s="325"/>
      <c r="C1590" s="326"/>
      <c r="D1590" s="327"/>
      <c r="E1590" s="211"/>
    </row>
    <row r="1591" spans="1:5">
      <c r="A1591" s="324"/>
      <c r="B1591" s="325"/>
      <c r="C1591" s="326"/>
      <c r="D1591" s="327"/>
      <c r="E1591" s="211"/>
    </row>
    <row r="1592" spans="1:5">
      <c r="A1592" s="324"/>
      <c r="B1592" s="325"/>
      <c r="C1592" s="326"/>
      <c r="D1592" s="327"/>
      <c r="E1592" s="211"/>
    </row>
    <row r="1593" spans="1:5">
      <c r="A1593" s="324"/>
      <c r="B1593" s="325"/>
      <c r="C1593" s="326"/>
      <c r="D1593" s="327"/>
      <c r="E1593" s="211"/>
    </row>
    <row r="1594" spans="1:5">
      <c r="A1594" s="324"/>
      <c r="B1594" s="325"/>
      <c r="C1594" s="326"/>
      <c r="D1594" s="327"/>
      <c r="E1594" s="211"/>
    </row>
    <row r="1595" spans="1:5">
      <c r="A1595" s="324"/>
      <c r="B1595" s="325"/>
      <c r="C1595" s="326"/>
      <c r="D1595" s="327"/>
      <c r="E1595" s="211"/>
    </row>
    <row r="1596" spans="1:5">
      <c r="A1596" s="324"/>
      <c r="B1596" s="325"/>
      <c r="C1596" s="326"/>
      <c r="D1596" s="327"/>
      <c r="E1596" s="211"/>
    </row>
    <row r="1597" spans="1:5">
      <c r="A1597" s="324"/>
      <c r="B1597" s="325"/>
      <c r="C1597" s="326"/>
      <c r="D1597" s="327"/>
      <c r="E1597" s="211"/>
    </row>
    <row r="1598" spans="1:5">
      <c r="A1598" s="324"/>
      <c r="B1598" s="325"/>
      <c r="C1598" s="326"/>
      <c r="D1598" s="327"/>
      <c r="E1598" s="211"/>
    </row>
    <row r="1599" spans="1:5">
      <c r="A1599" s="324"/>
      <c r="B1599" s="325"/>
      <c r="C1599" s="326"/>
      <c r="D1599" s="327"/>
      <c r="E1599" s="211"/>
    </row>
    <row r="1600" spans="1:5">
      <c r="A1600" s="324"/>
      <c r="B1600" s="325"/>
      <c r="C1600" s="326"/>
      <c r="D1600" s="327"/>
      <c r="E1600" s="211"/>
    </row>
    <row r="1601" spans="1:5">
      <c r="A1601" s="324"/>
      <c r="B1601" s="325"/>
      <c r="C1601" s="326"/>
      <c r="D1601" s="327"/>
      <c r="E1601" s="211"/>
    </row>
    <row r="1602" spans="1:5">
      <c r="A1602" s="324"/>
      <c r="B1602" s="325"/>
      <c r="C1602" s="326"/>
      <c r="D1602" s="327"/>
      <c r="E1602" s="211"/>
    </row>
    <row r="1603" spans="1:5">
      <c r="A1603" s="324"/>
      <c r="B1603" s="325"/>
      <c r="C1603" s="326"/>
      <c r="D1603" s="327"/>
      <c r="E1603" s="211"/>
    </row>
    <row r="1604" spans="1:5">
      <c r="A1604" s="324"/>
      <c r="B1604" s="325"/>
      <c r="C1604" s="326"/>
      <c r="D1604" s="327"/>
      <c r="E1604" s="211"/>
    </row>
    <row r="1605" spans="1:5">
      <c r="A1605" s="324"/>
      <c r="B1605" s="325"/>
      <c r="C1605" s="326"/>
      <c r="D1605" s="327"/>
      <c r="E1605" s="211"/>
    </row>
    <row r="1606" spans="1:5">
      <c r="A1606" s="324"/>
      <c r="B1606" s="325"/>
      <c r="C1606" s="326"/>
      <c r="D1606" s="327"/>
      <c r="E1606" s="211"/>
    </row>
    <row r="1607" spans="1:5">
      <c r="A1607" s="324"/>
      <c r="B1607" s="325"/>
      <c r="C1607" s="326"/>
      <c r="D1607" s="327"/>
      <c r="E1607" s="211"/>
    </row>
    <row r="1608" spans="1:5">
      <c r="A1608" s="324"/>
      <c r="B1608" s="325"/>
      <c r="C1608" s="326"/>
      <c r="D1608" s="327"/>
      <c r="E1608" s="211"/>
    </row>
    <row r="1609" spans="1:5">
      <c r="A1609" s="324"/>
      <c r="B1609" s="325"/>
      <c r="C1609" s="326"/>
      <c r="D1609" s="327"/>
      <c r="E1609" s="211"/>
    </row>
    <row r="1610" spans="1:5">
      <c r="A1610" s="324"/>
      <c r="B1610" s="325"/>
      <c r="C1610" s="326"/>
      <c r="D1610" s="327"/>
      <c r="E1610" s="211"/>
    </row>
    <row r="1611" spans="1:5">
      <c r="A1611" s="324"/>
      <c r="B1611" s="325"/>
      <c r="C1611" s="326"/>
      <c r="D1611" s="327"/>
      <c r="E1611" s="211"/>
    </row>
    <row r="1612" spans="1:5">
      <c r="A1612" s="324"/>
      <c r="B1612" s="325"/>
      <c r="C1612" s="326"/>
      <c r="D1612" s="327"/>
      <c r="E1612" s="211"/>
    </row>
    <row r="1613" spans="1:5">
      <c r="A1613" s="324"/>
      <c r="B1613" s="325"/>
      <c r="C1613" s="326"/>
      <c r="D1613" s="327"/>
      <c r="E1613" s="211"/>
    </row>
    <row r="1614" spans="1:5">
      <c r="A1614" s="324"/>
      <c r="B1614" s="325"/>
      <c r="C1614" s="326"/>
      <c r="D1614" s="327"/>
      <c r="E1614" s="211"/>
    </row>
    <row r="1615" spans="1:5">
      <c r="A1615" s="324"/>
      <c r="B1615" s="325"/>
      <c r="C1615" s="326"/>
      <c r="D1615" s="327"/>
      <c r="E1615" s="211"/>
    </row>
    <row r="1616" spans="1:5">
      <c r="A1616" s="324"/>
      <c r="B1616" s="325"/>
      <c r="C1616" s="326"/>
      <c r="D1616" s="327"/>
      <c r="E1616" s="211"/>
    </row>
    <row r="1617" spans="1:5">
      <c r="A1617" s="324"/>
      <c r="B1617" s="325"/>
      <c r="C1617" s="326"/>
      <c r="D1617" s="327"/>
      <c r="E1617" s="211"/>
    </row>
    <row r="1618" spans="1:5">
      <c r="A1618" s="324"/>
      <c r="B1618" s="325"/>
      <c r="C1618" s="326"/>
      <c r="D1618" s="327"/>
      <c r="E1618" s="211"/>
    </row>
    <row r="1619" spans="1:5">
      <c r="A1619" s="324"/>
      <c r="B1619" s="325"/>
      <c r="C1619" s="326"/>
      <c r="D1619" s="327"/>
      <c r="E1619" s="211"/>
    </row>
    <row r="1620" spans="1:5">
      <c r="A1620" s="324"/>
      <c r="B1620" s="325"/>
      <c r="C1620" s="326"/>
      <c r="D1620" s="327"/>
      <c r="E1620" s="211"/>
    </row>
    <row r="1621" spans="1:5">
      <c r="A1621" s="324"/>
      <c r="B1621" s="325"/>
      <c r="C1621" s="326"/>
      <c r="D1621" s="327"/>
      <c r="E1621" s="211"/>
    </row>
    <row r="1622" spans="1:5">
      <c r="A1622" s="324"/>
      <c r="B1622" s="325"/>
      <c r="C1622" s="326"/>
      <c r="D1622" s="327"/>
      <c r="E1622" s="211"/>
    </row>
    <row r="1623" spans="1:5">
      <c r="A1623" s="324"/>
      <c r="B1623" s="325"/>
      <c r="C1623" s="326"/>
      <c r="D1623" s="327"/>
      <c r="E1623" s="211"/>
    </row>
    <row r="1624" spans="1:5">
      <c r="A1624" s="324"/>
      <c r="B1624" s="325"/>
      <c r="C1624" s="326"/>
      <c r="D1624" s="327"/>
      <c r="E1624" s="211"/>
    </row>
    <row r="1625" spans="1:5">
      <c r="A1625" s="324"/>
      <c r="B1625" s="325"/>
      <c r="C1625" s="326"/>
      <c r="D1625" s="327"/>
      <c r="E1625" s="211"/>
    </row>
    <row r="1626" spans="1:5">
      <c r="A1626" s="324"/>
      <c r="B1626" s="325"/>
      <c r="C1626" s="326"/>
      <c r="D1626" s="327"/>
      <c r="E1626" s="211"/>
    </row>
    <row r="1627" spans="1:5">
      <c r="A1627" s="324"/>
      <c r="B1627" s="325"/>
      <c r="C1627" s="326"/>
      <c r="D1627" s="327"/>
      <c r="E1627" s="211"/>
    </row>
    <row r="1628" spans="1:5">
      <c r="A1628" s="324"/>
      <c r="B1628" s="325"/>
      <c r="C1628" s="326"/>
      <c r="D1628" s="327"/>
      <c r="E1628" s="211"/>
    </row>
    <row r="1629" spans="1:5">
      <c r="A1629" s="324"/>
      <c r="B1629" s="325"/>
      <c r="C1629" s="326"/>
      <c r="D1629" s="327"/>
      <c r="E1629" s="211"/>
    </row>
    <row r="1630" spans="1:5">
      <c r="A1630" s="324"/>
      <c r="B1630" s="325"/>
      <c r="C1630" s="326"/>
      <c r="D1630" s="327"/>
      <c r="E1630" s="211"/>
    </row>
    <row r="1631" spans="1:5">
      <c r="A1631" s="324"/>
      <c r="B1631" s="325"/>
      <c r="C1631" s="326"/>
      <c r="D1631" s="327"/>
      <c r="E1631" s="211"/>
    </row>
    <row r="1632" spans="1:5">
      <c r="A1632" s="324"/>
      <c r="B1632" s="325"/>
      <c r="C1632" s="326"/>
      <c r="D1632" s="327"/>
      <c r="E1632" s="211"/>
    </row>
    <row r="1633" spans="1:5">
      <c r="A1633" s="324"/>
      <c r="B1633" s="325"/>
      <c r="C1633" s="326"/>
      <c r="D1633" s="327"/>
      <c r="E1633" s="211"/>
    </row>
    <row r="1634" spans="1:5">
      <c r="A1634" s="324"/>
      <c r="B1634" s="325"/>
      <c r="C1634" s="326"/>
      <c r="D1634" s="327"/>
      <c r="E1634" s="211"/>
    </row>
    <row r="1635" spans="1:5">
      <c r="A1635" s="324"/>
      <c r="B1635" s="325"/>
      <c r="C1635" s="326"/>
      <c r="D1635" s="327"/>
      <c r="E1635" s="211"/>
    </row>
    <row r="1636" spans="1:5">
      <c r="A1636" s="324"/>
      <c r="B1636" s="325"/>
      <c r="C1636" s="326"/>
      <c r="D1636" s="327"/>
      <c r="E1636" s="211"/>
    </row>
    <row r="1637" spans="1:5">
      <c r="A1637" s="324"/>
      <c r="B1637" s="325"/>
      <c r="C1637" s="326"/>
      <c r="D1637" s="327"/>
      <c r="E1637" s="211"/>
    </row>
    <row r="1638" spans="1:5">
      <c r="A1638" s="324"/>
      <c r="B1638" s="325"/>
      <c r="C1638" s="326"/>
      <c r="D1638" s="327"/>
      <c r="E1638" s="211"/>
    </row>
    <row r="1639" spans="1:5">
      <c r="A1639" s="324"/>
      <c r="B1639" s="325"/>
      <c r="C1639" s="326"/>
      <c r="D1639" s="327"/>
      <c r="E1639" s="211"/>
    </row>
    <row r="1640" spans="1:5">
      <c r="A1640" s="324"/>
      <c r="B1640" s="325"/>
      <c r="C1640" s="326"/>
      <c r="D1640" s="327"/>
      <c r="E1640" s="211"/>
    </row>
    <row r="1641" spans="1:5">
      <c r="A1641" s="324"/>
      <c r="B1641" s="325"/>
      <c r="C1641" s="326"/>
      <c r="D1641" s="327"/>
      <c r="E1641" s="211"/>
    </row>
    <row r="1642" spans="1:5">
      <c r="A1642" s="324"/>
      <c r="B1642" s="325"/>
      <c r="C1642" s="326"/>
      <c r="D1642" s="327"/>
      <c r="E1642" s="211"/>
    </row>
    <row r="1643" spans="1:5">
      <c r="A1643" s="324"/>
      <c r="B1643" s="325"/>
      <c r="C1643" s="326"/>
      <c r="D1643" s="327"/>
      <c r="E1643" s="211"/>
    </row>
    <row r="1644" spans="1:5">
      <c r="A1644" s="324"/>
      <c r="B1644" s="325"/>
      <c r="C1644" s="326"/>
      <c r="D1644" s="327"/>
      <c r="E1644" s="211"/>
    </row>
    <row r="1645" spans="1:5">
      <c r="A1645" s="324"/>
      <c r="B1645" s="325"/>
      <c r="C1645" s="326"/>
      <c r="D1645" s="327"/>
      <c r="E1645" s="211"/>
    </row>
    <row r="1646" spans="1:5">
      <c r="A1646" s="324"/>
      <c r="B1646" s="325"/>
      <c r="C1646" s="326"/>
      <c r="D1646" s="327"/>
      <c r="E1646" s="211"/>
    </row>
    <row r="1647" spans="1:5">
      <c r="A1647" s="324"/>
      <c r="B1647" s="325"/>
      <c r="C1647" s="326"/>
      <c r="D1647" s="327"/>
      <c r="E1647" s="211"/>
    </row>
    <row r="1648" spans="1:5">
      <c r="A1648" s="324"/>
      <c r="B1648" s="325"/>
      <c r="C1648" s="326"/>
      <c r="D1648" s="327"/>
      <c r="E1648" s="211"/>
    </row>
    <row r="1649" spans="1:5">
      <c r="A1649" s="324"/>
      <c r="B1649" s="325"/>
      <c r="C1649" s="326"/>
      <c r="D1649" s="327"/>
      <c r="E1649" s="211"/>
    </row>
    <row r="1650" spans="1:5">
      <c r="A1650" s="324"/>
      <c r="B1650" s="325"/>
      <c r="C1650" s="326"/>
      <c r="D1650" s="327"/>
      <c r="E1650" s="211"/>
    </row>
    <row r="1651" spans="1:5">
      <c r="A1651" s="324"/>
      <c r="B1651" s="325"/>
      <c r="C1651" s="326"/>
      <c r="D1651" s="327"/>
      <c r="E1651" s="211"/>
    </row>
    <row r="1652" spans="1:5">
      <c r="A1652" s="324"/>
      <c r="B1652" s="325"/>
      <c r="C1652" s="326"/>
      <c r="D1652" s="327"/>
      <c r="E1652" s="211"/>
    </row>
    <row r="1653" spans="1:5">
      <c r="A1653" s="324"/>
      <c r="B1653" s="325"/>
      <c r="C1653" s="326"/>
      <c r="D1653" s="327"/>
      <c r="E1653" s="211"/>
    </row>
    <row r="1654" spans="1:5">
      <c r="A1654" s="324"/>
      <c r="B1654" s="325"/>
      <c r="C1654" s="326"/>
      <c r="D1654" s="327"/>
      <c r="E1654" s="211"/>
    </row>
    <row r="1655" spans="1:5">
      <c r="A1655" s="324"/>
      <c r="B1655" s="325"/>
      <c r="C1655" s="326"/>
      <c r="D1655" s="327"/>
      <c r="E1655" s="211"/>
    </row>
    <row r="1656" spans="1:5">
      <c r="A1656" s="324"/>
      <c r="B1656" s="325"/>
      <c r="C1656" s="326"/>
      <c r="D1656" s="327"/>
      <c r="E1656" s="211"/>
    </row>
    <row r="1657" spans="1:5">
      <c r="A1657" s="324"/>
      <c r="B1657" s="325"/>
      <c r="C1657" s="326"/>
      <c r="D1657" s="327"/>
      <c r="E1657" s="211"/>
    </row>
    <row r="1658" spans="1:5">
      <c r="A1658" s="324"/>
      <c r="B1658" s="325"/>
      <c r="C1658" s="326"/>
      <c r="D1658" s="327"/>
      <c r="E1658" s="211"/>
    </row>
    <row r="1659" spans="1:5">
      <c r="A1659" s="324"/>
      <c r="B1659" s="325"/>
      <c r="C1659" s="326"/>
      <c r="D1659" s="327"/>
      <c r="E1659" s="211"/>
    </row>
    <row r="1660" spans="1:5">
      <c r="A1660" s="324"/>
      <c r="B1660" s="325"/>
      <c r="C1660" s="326"/>
      <c r="D1660" s="327"/>
      <c r="E1660" s="211"/>
    </row>
    <row r="1661" spans="1:5">
      <c r="A1661" s="324"/>
      <c r="B1661" s="325"/>
      <c r="C1661" s="326"/>
      <c r="D1661" s="327"/>
      <c r="E1661" s="211"/>
    </row>
    <row r="1662" spans="1:5">
      <c r="A1662" s="324"/>
      <c r="B1662" s="325"/>
      <c r="C1662" s="326"/>
      <c r="D1662" s="327"/>
      <c r="E1662" s="211"/>
    </row>
    <row r="1663" spans="1:5">
      <c r="A1663" s="324"/>
      <c r="B1663" s="325"/>
      <c r="C1663" s="326"/>
      <c r="D1663" s="327"/>
      <c r="E1663" s="211"/>
    </row>
    <row r="1664" spans="1:5">
      <c r="A1664" s="324"/>
      <c r="B1664" s="325"/>
      <c r="C1664" s="326"/>
      <c r="D1664" s="327"/>
      <c r="E1664" s="211"/>
    </row>
    <row r="1665" spans="1:5">
      <c r="A1665" s="324"/>
      <c r="B1665" s="325"/>
      <c r="C1665" s="326"/>
      <c r="D1665" s="327"/>
      <c r="E1665" s="211"/>
    </row>
    <row r="1666" spans="1:5">
      <c r="A1666" s="324"/>
      <c r="B1666" s="325"/>
      <c r="C1666" s="326"/>
      <c r="D1666" s="327"/>
      <c r="E1666" s="211"/>
    </row>
    <row r="1667" spans="1:5">
      <c r="A1667" s="324"/>
      <c r="B1667" s="325"/>
      <c r="C1667" s="326"/>
      <c r="D1667" s="327"/>
      <c r="E1667" s="211"/>
    </row>
    <row r="1668" spans="1:5">
      <c r="A1668" s="324"/>
      <c r="B1668" s="325"/>
      <c r="C1668" s="326"/>
      <c r="D1668" s="327"/>
      <c r="E1668" s="211"/>
    </row>
    <row r="1669" spans="1:5">
      <c r="A1669" s="324"/>
      <c r="B1669" s="325"/>
      <c r="C1669" s="326"/>
      <c r="D1669" s="327"/>
      <c r="E1669" s="211"/>
    </row>
    <row r="1670" spans="1:5">
      <c r="A1670" s="324"/>
      <c r="B1670" s="325"/>
      <c r="C1670" s="326"/>
      <c r="D1670" s="327"/>
      <c r="E1670" s="211"/>
    </row>
    <row r="1671" spans="1:5">
      <c r="A1671" s="324"/>
      <c r="B1671" s="325"/>
      <c r="C1671" s="326"/>
      <c r="D1671" s="327"/>
      <c r="E1671" s="211"/>
    </row>
    <row r="1672" spans="1:5">
      <c r="A1672" s="324"/>
      <c r="B1672" s="325"/>
      <c r="C1672" s="326"/>
      <c r="D1672" s="327"/>
      <c r="E1672" s="211"/>
    </row>
    <row r="1673" spans="1:5">
      <c r="A1673" s="324"/>
      <c r="B1673" s="325"/>
      <c r="C1673" s="326"/>
      <c r="D1673" s="327"/>
      <c r="E1673" s="211"/>
    </row>
    <row r="1674" spans="1:5">
      <c r="A1674" s="324"/>
      <c r="B1674" s="325"/>
      <c r="C1674" s="326"/>
      <c r="D1674" s="327"/>
      <c r="E1674" s="211"/>
    </row>
    <row r="1675" spans="1:5">
      <c r="A1675" s="324"/>
      <c r="B1675" s="325"/>
      <c r="C1675" s="326"/>
      <c r="D1675" s="327"/>
      <c r="E1675" s="211"/>
    </row>
    <row r="1676" spans="1:5">
      <c r="A1676" s="324"/>
      <c r="B1676" s="325"/>
      <c r="C1676" s="326"/>
      <c r="D1676" s="327"/>
      <c r="E1676" s="211"/>
    </row>
    <row r="1677" spans="1:5">
      <c r="A1677" s="324"/>
      <c r="B1677" s="325"/>
      <c r="C1677" s="326"/>
      <c r="D1677" s="327"/>
      <c r="E1677" s="211"/>
    </row>
    <row r="1678" spans="1:5">
      <c r="A1678" s="324"/>
      <c r="B1678" s="325"/>
      <c r="C1678" s="326"/>
      <c r="D1678" s="327"/>
      <c r="E1678" s="211"/>
    </row>
    <row r="1679" spans="1:5">
      <c r="A1679" s="324"/>
      <c r="B1679" s="325"/>
      <c r="C1679" s="326"/>
      <c r="D1679" s="327"/>
      <c r="E1679" s="211"/>
    </row>
    <row r="1680" spans="1:5">
      <c r="A1680" s="324"/>
      <c r="B1680" s="325"/>
      <c r="C1680" s="326"/>
      <c r="D1680" s="327"/>
      <c r="E1680" s="211"/>
    </row>
    <row r="1681" spans="1:5">
      <c r="A1681" s="324"/>
      <c r="B1681" s="325"/>
      <c r="C1681" s="326"/>
      <c r="D1681" s="327"/>
      <c r="E1681" s="211"/>
    </row>
    <row r="1682" spans="1:5">
      <c r="A1682" s="324"/>
      <c r="B1682" s="325"/>
      <c r="C1682" s="326"/>
      <c r="D1682" s="327"/>
      <c r="E1682" s="211"/>
    </row>
    <row r="1683" spans="1:5">
      <c r="A1683" s="324"/>
      <c r="B1683" s="325"/>
      <c r="C1683" s="326"/>
      <c r="D1683" s="327"/>
      <c r="E1683" s="211"/>
    </row>
    <row r="1684" spans="1:5">
      <c r="A1684" s="324"/>
      <c r="B1684" s="325"/>
      <c r="C1684" s="326"/>
      <c r="D1684" s="327"/>
      <c r="E1684" s="211"/>
    </row>
    <row r="1685" spans="1:5">
      <c r="A1685" s="324"/>
      <c r="B1685" s="325"/>
      <c r="C1685" s="326"/>
      <c r="D1685" s="327"/>
      <c r="E1685" s="211"/>
    </row>
    <row r="1686" spans="1:5">
      <c r="A1686" s="324"/>
      <c r="B1686" s="325"/>
      <c r="C1686" s="326"/>
      <c r="D1686" s="327"/>
      <c r="E1686" s="211"/>
    </row>
    <row r="1687" spans="1:5">
      <c r="A1687" s="324"/>
      <c r="B1687" s="325"/>
      <c r="C1687" s="326"/>
      <c r="D1687" s="327"/>
      <c r="E1687" s="211"/>
    </row>
    <row r="1688" spans="1:5">
      <c r="A1688" s="324"/>
      <c r="B1688" s="325"/>
      <c r="C1688" s="326"/>
      <c r="D1688" s="327"/>
      <c r="E1688" s="211"/>
    </row>
    <row r="1689" spans="1:5">
      <c r="A1689" s="324"/>
      <c r="B1689" s="325"/>
      <c r="C1689" s="326"/>
      <c r="D1689" s="327"/>
      <c r="E1689" s="211"/>
    </row>
    <row r="1690" spans="1:5">
      <c r="A1690" s="324"/>
      <c r="B1690" s="325"/>
      <c r="C1690" s="326"/>
      <c r="D1690" s="327"/>
      <c r="E1690" s="211"/>
    </row>
    <row r="1691" spans="1:5">
      <c r="A1691" s="324"/>
      <c r="B1691" s="325"/>
      <c r="C1691" s="326"/>
      <c r="D1691" s="327"/>
      <c r="E1691" s="211"/>
    </row>
    <row r="1692" spans="1:5">
      <c r="A1692" s="324"/>
      <c r="B1692" s="325"/>
      <c r="C1692" s="326"/>
      <c r="D1692" s="327"/>
      <c r="E1692" s="211"/>
    </row>
    <row r="1693" spans="1:5">
      <c r="A1693" s="324"/>
      <c r="B1693" s="325"/>
      <c r="C1693" s="326"/>
      <c r="D1693" s="327"/>
      <c r="E1693" s="211"/>
    </row>
    <row r="1694" spans="1:5">
      <c r="A1694" s="324"/>
      <c r="B1694" s="325"/>
      <c r="C1694" s="326"/>
      <c r="D1694" s="327"/>
      <c r="E1694" s="211"/>
    </row>
    <row r="1695" spans="1:5">
      <c r="A1695" s="324"/>
      <c r="B1695" s="325"/>
      <c r="C1695" s="326"/>
      <c r="D1695" s="327"/>
      <c r="E1695" s="211"/>
    </row>
    <row r="1696" spans="1:5">
      <c r="A1696" s="324"/>
      <c r="B1696" s="325"/>
      <c r="C1696" s="326"/>
      <c r="D1696" s="327"/>
      <c r="E1696" s="211"/>
    </row>
    <row r="1697" spans="1:5">
      <c r="A1697" s="324"/>
      <c r="B1697" s="325"/>
      <c r="C1697" s="326"/>
      <c r="D1697" s="327"/>
      <c r="E1697" s="211"/>
    </row>
    <row r="1698" spans="1:5">
      <c r="A1698" s="324"/>
      <c r="B1698" s="325"/>
      <c r="C1698" s="326"/>
      <c r="D1698" s="327"/>
      <c r="E1698" s="211"/>
    </row>
    <row r="1699" spans="1:5">
      <c r="A1699" s="324"/>
      <c r="B1699" s="325"/>
      <c r="C1699" s="326"/>
      <c r="D1699" s="327"/>
      <c r="E1699" s="211"/>
    </row>
    <row r="1700" spans="1:5">
      <c r="A1700" s="324"/>
      <c r="B1700" s="325"/>
      <c r="C1700" s="326"/>
      <c r="D1700" s="327"/>
      <c r="E1700" s="211"/>
    </row>
    <row r="1701" spans="1:5">
      <c r="A1701" s="324"/>
      <c r="B1701" s="325"/>
      <c r="C1701" s="326"/>
      <c r="D1701" s="327"/>
      <c r="E1701" s="211"/>
    </row>
    <row r="1702" spans="1:5">
      <c r="A1702" s="324"/>
      <c r="B1702" s="325"/>
      <c r="C1702" s="326"/>
      <c r="D1702" s="327"/>
      <c r="E1702" s="211"/>
    </row>
    <row r="1703" spans="1:5">
      <c r="A1703" s="324"/>
      <c r="B1703" s="325"/>
      <c r="C1703" s="326"/>
      <c r="D1703" s="327"/>
      <c r="E1703" s="211"/>
    </row>
    <row r="1704" spans="1:5">
      <c r="A1704" s="324"/>
      <c r="B1704" s="325"/>
      <c r="C1704" s="326"/>
      <c r="D1704" s="327"/>
      <c r="E1704" s="211"/>
    </row>
    <row r="1705" spans="1:5">
      <c r="A1705" s="324"/>
      <c r="B1705" s="325"/>
      <c r="C1705" s="326"/>
      <c r="D1705" s="327"/>
      <c r="E1705" s="211"/>
    </row>
    <row r="1706" spans="1:5">
      <c r="A1706" s="324"/>
      <c r="B1706" s="325"/>
      <c r="C1706" s="326"/>
      <c r="D1706" s="327"/>
      <c r="E1706" s="211"/>
    </row>
    <row r="1707" spans="1:5">
      <c r="A1707" s="324"/>
      <c r="B1707" s="325"/>
      <c r="C1707" s="326"/>
      <c r="D1707" s="327"/>
      <c r="E1707" s="211"/>
    </row>
    <row r="1708" spans="1:5">
      <c r="A1708" s="324"/>
      <c r="B1708" s="325"/>
      <c r="C1708" s="326"/>
      <c r="D1708" s="327"/>
      <c r="E1708" s="211"/>
    </row>
    <row r="1709" spans="1:5">
      <c r="A1709" s="324"/>
      <c r="B1709" s="325"/>
      <c r="C1709" s="326"/>
      <c r="D1709" s="327"/>
      <c r="E1709" s="211"/>
    </row>
    <row r="1710" spans="1:5">
      <c r="A1710" s="324"/>
      <c r="B1710" s="325"/>
      <c r="C1710" s="326"/>
      <c r="D1710" s="327"/>
      <c r="E1710" s="211"/>
    </row>
    <row r="1711" spans="1:5">
      <c r="A1711" s="324"/>
      <c r="B1711" s="325"/>
      <c r="C1711" s="326"/>
      <c r="D1711" s="327"/>
      <c r="E1711" s="211"/>
    </row>
    <row r="1712" spans="1:5">
      <c r="A1712" s="324"/>
      <c r="B1712" s="325"/>
      <c r="C1712" s="326"/>
      <c r="D1712" s="327"/>
      <c r="E1712" s="211"/>
    </row>
    <row r="1713" spans="1:5">
      <c r="A1713" s="324"/>
      <c r="B1713" s="325"/>
      <c r="C1713" s="326"/>
      <c r="D1713" s="327"/>
      <c r="E1713" s="211"/>
    </row>
    <row r="1714" spans="1:5">
      <c r="A1714" s="324"/>
      <c r="B1714" s="325"/>
      <c r="C1714" s="326"/>
      <c r="D1714" s="327"/>
      <c r="E1714" s="211"/>
    </row>
    <row r="1715" spans="1:5">
      <c r="A1715" s="324"/>
      <c r="B1715" s="325"/>
      <c r="C1715" s="326"/>
      <c r="D1715" s="327"/>
      <c r="E1715" s="211"/>
    </row>
    <row r="1716" spans="1:5">
      <c r="A1716" s="324"/>
      <c r="B1716" s="325"/>
      <c r="C1716" s="326"/>
      <c r="D1716" s="327"/>
      <c r="E1716" s="211"/>
    </row>
    <row r="1717" spans="1:5">
      <c r="A1717" s="324"/>
      <c r="B1717" s="325"/>
      <c r="C1717" s="326"/>
      <c r="D1717" s="327"/>
      <c r="E1717" s="211"/>
    </row>
    <row r="1718" spans="1:5">
      <c r="A1718" s="324"/>
      <c r="B1718" s="325"/>
      <c r="C1718" s="326"/>
      <c r="D1718" s="327"/>
      <c r="E1718" s="211"/>
    </row>
    <row r="1719" spans="1:5">
      <c r="A1719" s="324"/>
      <c r="B1719" s="325"/>
      <c r="C1719" s="326"/>
      <c r="D1719" s="327"/>
      <c r="E1719" s="211"/>
    </row>
    <row r="1720" spans="1:5">
      <c r="A1720" s="324"/>
      <c r="B1720" s="325"/>
      <c r="C1720" s="326"/>
      <c r="D1720" s="327"/>
      <c r="E1720" s="211"/>
    </row>
    <row r="1721" spans="1:5">
      <c r="A1721" s="324"/>
      <c r="B1721" s="325"/>
      <c r="C1721" s="326"/>
      <c r="D1721" s="327"/>
      <c r="E1721" s="211"/>
    </row>
    <row r="1722" spans="1:5">
      <c r="A1722" s="324"/>
      <c r="B1722" s="325"/>
      <c r="C1722" s="326"/>
      <c r="D1722" s="327"/>
      <c r="E1722" s="211"/>
    </row>
    <row r="1723" spans="1:5">
      <c r="A1723" s="324"/>
      <c r="B1723" s="325"/>
      <c r="C1723" s="326"/>
      <c r="D1723" s="327"/>
      <c r="E1723" s="211"/>
    </row>
    <row r="1724" spans="1:5">
      <c r="A1724" s="324"/>
      <c r="B1724" s="325"/>
      <c r="C1724" s="326"/>
      <c r="D1724" s="327"/>
      <c r="E1724" s="211"/>
    </row>
    <row r="1725" spans="1:5">
      <c r="A1725" s="324"/>
      <c r="B1725" s="325"/>
      <c r="C1725" s="326"/>
      <c r="D1725" s="327"/>
      <c r="E1725" s="211"/>
    </row>
    <row r="1726" spans="1:5">
      <c r="A1726" s="324"/>
      <c r="B1726" s="325"/>
      <c r="C1726" s="326"/>
      <c r="D1726" s="327"/>
      <c r="E1726" s="211"/>
    </row>
    <row r="1727" spans="1:5">
      <c r="A1727" s="324"/>
      <c r="B1727" s="325"/>
      <c r="C1727" s="326"/>
      <c r="D1727" s="327"/>
      <c r="E1727" s="211"/>
    </row>
    <row r="1728" spans="1:5">
      <c r="A1728" s="324"/>
      <c r="B1728" s="325"/>
      <c r="C1728" s="326"/>
      <c r="D1728" s="327"/>
      <c r="E1728" s="211"/>
    </row>
    <row r="1729" spans="1:5">
      <c r="A1729" s="324"/>
      <c r="B1729" s="325"/>
      <c r="C1729" s="326"/>
      <c r="D1729" s="327"/>
      <c r="E1729" s="211"/>
    </row>
    <row r="1730" spans="1:5">
      <c r="A1730" s="324"/>
      <c r="B1730" s="325"/>
      <c r="C1730" s="326"/>
      <c r="D1730" s="327"/>
      <c r="E1730" s="211"/>
    </row>
    <row r="1731" spans="1:5">
      <c r="A1731" s="324"/>
      <c r="B1731" s="325"/>
      <c r="C1731" s="326"/>
      <c r="D1731" s="327"/>
      <c r="E1731" s="211"/>
    </row>
    <row r="1732" spans="1:5">
      <c r="A1732" s="324"/>
      <c r="B1732" s="325"/>
      <c r="C1732" s="326"/>
      <c r="D1732" s="327"/>
      <c r="E1732" s="211"/>
    </row>
    <row r="1733" spans="1:5">
      <c r="A1733" s="324"/>
      <c r="B1733" s="325"/>
      <c r="C1733" s="326"/>
      <c r="D1733" s="327"/>
      <c r="E1733" s="211"/>
    </row>
    <row r="1734" spans="1:5">
      <c r="A1734" s="324"/>
      <c r="B1734" s="325"/>
      <c r="C1734" s="326"/>
      <c r="D1734" s="327"/>
      <c r="E1734" s="211"/>
    </row>
    <row r="1735" spans="1:5">
      <c r="A1735" s="324"/>
      <c r="B1735" s="325"/>
      <c r="C1735" s="326"/>
      <c r="D1735" s="327"/>
      <c r="E1735" s="211"/>
    </row>
    <row r="1736" spans="1:5">
      <c r="A1736" s="324"/>
      <c r="B1736" s="325"/>
      <c r="C1736" s="326"/>
      <c r="D1736" s="327"/>
      <c r="E1736" s="211"/>
    </row>
    <row r="1737" spans="1:5">
      <c r="A1737" s="324"/>
      <c r="B1737" s="325"/>
      <c r="C1737" s="326"/>
      <c r="D1737" s="327"/>
      <c r="E1737" s="211"/>
    </row>
    <row r="1738" spans="1:5">
      <c r="A1738" s="324"/>
      <c r="B1738" s="325"/>
      <c r="C1738" s="326"/>
      <c r="D1738" s="327"/>
      <c r="E1738" s="211"/>
    </row>
    <row r="1739" spans="1:5">
      <c r="A1739" s="324"/>
      <c r="B1739" s="325"/>
      <c r="C1739" s="326"/>
      <c r="D1739" s="327"/>
      <c r="E1739" s="211"/>
    </row>
    <row r="1740" spans="1:5">
      <c r="A1740" s="324"/>
      <c r="B1740" s="325"/>
      <c r="C1740" s="326"/>
      <c r="D1740" s="327"/>
      <c r="E1740" s="211"/>
    </row>
    <row r="1741" spans="1:5">
      <c r="A1741" s="324"/>
      <c r="B1741" s="325"/>
      <c r="C1741" s="326"/>
      <c r="D1741" s="327"/>
      <c r="E1741" s="211"/>
    </row>
    <row r="1742" spans="1:5">
      <c r="A1742" s="324"/>
      <c r="B1742" s="325"/>
      <c r="C1742" s="326"/>
      <c r="D1742" s="327"/>
      <c r="E1742" s="211"/>
    </row>
    <row r="1743" spans="1:5">
      <c r="A1743" s="324"/>
      <c r="B1743" s="325"/>
      <c r="C1743" s="326"/>
      <c r="D1743" s="327"/>
      <c r="E1743" s="211"/>
    </row>
    <row r="1744" spans="1:5">
      <c r="A1744" s="324"/>
      <c r="B1744" s="325"/>
      <c r="C1744" s="326"/>
      <c r="D1744" s="327"/>
      <c r="E1744" s="211"/>
    </row>
    <row r="1745" spans="1:5">
      <c r="A1745" s="324"/>
      <c r="B1745" s="325"/>
      <c r="C1745" s="326"/>
      <c r="D1745" s="327"/>
      <c r="E1745" s="211"/>
    </row>
    <row r="1746" spans="1:5">
      <c r="A1746" s="324"/>
      <c r="B1746" s="325"/>
      <c r="C1746" s="326"/>
      <c r="D1746" s="327"/>
      <c r="E1746" s="211"/>
    </row>
    <row r="1747" spans="1:5">
      <c r="A1747" s="324"/>
      <c r="B1747" s="325"/>
      <c r="C1747" s="326"/>
      <c r="D1747" s="327"/>
      <c r="E1747" s="211"/>
    </row>
    <row r="1748" spans="1:5">
      <c r="A1748" s="324"/>
      <c r="B1748" s="325"/>
      <c r="C1748" s="326"/>
      <c r="D1748" s="327"/>
      <c r="E1748" s="211"/>
    </row>
    <row r="1749" spans="1:5">
      <c r="A1749" s="324"/>
      <c r="B1749" s="325"/>
      <c r="C1749" s="326"/>
      <c r="D1749" s="327"/>
      <c r="E1749" s="211"/>
    </row>
    <row r="1750" spans="1:5">
      <c r="A1750" s="324"/>
      <c r="B1750" s="325"/>
      <c r="C1750" s="326"/>
      <c r="D1750" s="327"/>
      <c r="E1750" s="211"/>
    </row>
    <row r="1751" spans="1:5">
      <c r="A1751" s="324"/>
      <c r="B1751" s="325"/>
      <c r="C1751" s="326"/>
      <c r="D1751" s="327"/>
      <c r="E1751" s="211"/>
    </row>
    <row r="1752" spans="1:5">
      <c r="A1752" s="324"/>
      <c r="B1752" s="325"/>
      <c r="C1752" s="326"/>
      <c r="D1752" s="327"/>
      <c r="E1752" s="211"/>
    </row>
    <row r="1753" spans="1:5">
      <c r="A1753" s="324"/>
      <c r="B1753" s="325"/>
      <c r="C1753" s="326"/>
      <c r="D1753" s="327"/>
      <c r="E1753" s="211"/>
    </row>
    <row r="1754" spans="1:5">
      <c r="A1754" s="324"/>
      <c r="B1754" s="325"/>
      <c r="C1754" s="326"/>
      <c r="D1754" s="327"/>
      <c r="E1754" s="211"/>
    </row>
    <row r="1755" spans="1:5">
      <c r="A1755" s="324"/>
      <c r="B1755" s="325"/>
      <c r="C1755" s="326"/>
      <c r="D1755" s="327"/>
      <c r="E1755" s="211"/>
    </row>
    <row r="1756" spans="1:5">
      <c r="A1756" s="324"/>
      <c r="B1756" s="325"/>
      <c r="C1756" s="326"/>
      <c r="D1756" s="327"/>
      <c r="E1756" s="211"/>
    </row>
    <row r="1757" spans="1:5">
      <c r="A1757" s="324"/>
      <c r="B1757" s="325"/>
      <c r="C1757" s="326"/>
      <c r="D1757" s="327"/>
      <c r="E1757" s="211"/>
    </row>
    <row r="1758" spans="1:5">
      <c r="A1758" s="324"/>
      <c r="B1758" s="325"/>
      <c r="C1758" s="326"/>
      <c r="D1758" s="327"/>
      <c r="E1758" s="211"/>
    </row>
    <row r="1759" spans="1:5">
      <c r="A1759" s="324"/>
      <c r="B1759" s="325"/>
      <c r="C1759" s="326"/>
      <c r="D1759" s="327"/>
      <c r="E1759" s="211"/>
    </row>
    <row r="1760" spans="1:5">
      <c r="A1760" s="324"/>
      <c r="B1760" s="325"/>
      <c r="C1760" s="326"/>
      <c r="D1760" s="327"/>
      <c r="E1760" s="211"/>
    </row>
    <row r="1761" spans="1:5">
      <c r="A1761" s="324"/>
      <c r="B1761" s="325"/>
      <c r="C1761" s="326"/>
      <c r="D1761" s="327"/>
      <c r="E1761" s="211"/>
    </row>
    <row r="1762" spans="1:5">
      <c r="A1762" s="324"/>
      <c r="B1762" s="325"/>
      <c r="C1762" s="326"/>
      <c r="D1762" s="327"/>
      <c r="E1762" s="211"/>
    </row>
    <row r="1763" spans="1:5">
      <c r="A1763" s="324"/>
      <c r="B1763" s="325"/>
      <c r="C1763" s="326"/>
      <c r="D1763" s="327"/>
      <c r="E1763" s="211"/>
    </row>
    <row r="1764" spans="1:5">
      <c r="A1764" s="324"/>
      <c r="B1764" s="325"/>
      <c r="C1764" s="326"/>
      <c r="D1764" s="327"/>
      <c r="E1764" s="211"/>
    </row>
    <row r="1765" spans="1:5">
      <c r="A1765" s="324"/>
      <c r="B1765" s="325"/>
      <c r="C1765" s="326"/>
      <c r="D1765" s="327"/>
      <c r="E1765" s="211"/>
    </row>
    <row r="1766" spans="1:5">
      <c r="A1766" s="324"/>
      <c r="B1766" s="325"/>
      <c r="C1766" s="326"/>
      <c r="D1766" s="327"/>
      <c r="E1766" s="211"/>
    </row>
    <row r="1767" spans="1:5">
      <c r="A1767" s="324"/>
      <c r="B1767" s="325"/>
      <c r="C1767" s="326"/>
      <c r="D1767" s="327"/>
      <c r="E1767" s="211"/>
    </row>
    <row r="1768" spans="1:5">
      <c r="A1768" s="324"/>
      <c r="B1768" s="325"/>
      <c r="C1768" s="326"/>
      <c r="D1768" s="327"/>
      <c r="E1768" s="211"/>
    </row>
    <row r="1769" spans="1:5">
      <c r="A1769" s="324"/>
      <c r="B1769" s="325"/>
      <c r="C1769" s="326"/>
      <c r="D1769" s="327"/>
      <c r="E1769" s="211"/>
    </row>
    <row r="1770" spans="1:5">
      <c r="A1770" s="324"/>
      <c r="B1770" s="325"/>
      <c r="C1770" s="326"/>
      <c r="D1770" s="327"/>
      <c r="E1770" s="211"/>
    </row>
    <row r="1771" spans="1:5">
      <c r="A1771" s="324"/>
      <c r="B1771" s="325"/>
      <c r="C1771" s="326"/>
      <c r="D1771" s="327"/>
      <c r="E1771" s="211"/>
    </row>
    <row r="1772" spans="1:5">
      <c r="A1772" s="324"/>
      <c r="B1772" s="325"/>
      <c r="C1772" s="326"/>
      <c r="D1772" s="327"/>
      <c r="E1772" s="211"/>
    </row>
    <row r="1773" spans="1:5">
      <c r="A1773" s="324"/>
      <c r="B1773" s="325"/>
      <c r="C1773" s="326"/>
      <c r="D1773" s="327"/>
      <c r="E1773" s="211"/>
    </row>
    <row r="1774" spans="1:5">
      <c r="A1774" s="324"/>
      <c r="B1774" s="325"/>
      <c r="C1774" s="326"/>
      <c r="D1774" s="327"/>
      <c r="E1774" s="211"/>
    </row>
    <row r="1775" spans="1:5">
      <c r="A1775" s="324"/>
      <c r="B1775" s="325"/>
      <c r="C1775" s="326"/>
      <c r="D1775" s="327"/>
      <c r="E1775" s="211"/>
    </row>
    <row r="1776" spans="1:5">
      <c r="A1776" s="324"/>
      <c r="B1776" s="325"/>
      <c r="C1776" s="326"/>
      <c r="D1776" s="327"/>
      <c r="E1776" s="211"/>
    </row>
    <row r="1777" spans="1:5">
      <c r="A1777" s="324"/>
      <c r="B1777" s="325"/>
      <c r="C1777" s="326"/>
      <c r="D1777" s="327"/>
      <c r="E1777" s="211"/>
    </row>
    <row r="1778" spans="1:5">
      <c r="A1778" s="324"/>
      <c r="B1778" s="325"/>
      <c r="C1778" s="326"/>
      <c r="D1778" s="327"/>
      <c r="E1778" s="211"/>
    </row>
    <row r="1779" spans="1:5">
      <c r="A1779" s="324"/>
      <c r="B1779" s="325"/>
      <c r="C1779" s="326"/>
      <c r="D1779" s="327"/>
      <c r="E1779" s="211"/>
    </row>
    <row r="1780" spans="1:5">
      <c r="A1780" s="324"/>
      <c r="B1780" s="325"/>
      <c r="C1780" s="326"/>
      <c r="D1780" s="327"/>
      <c r="E1780" s="211"/>
    </row>
    <row r="1781" spans="1:5">
      <c r="A1781" s="324"/>
      <c r="B1781" s="325"/>
      <c r="C1781" s="326"/>
      <c r="D1781" s="327"/>
      <c r="E1781" s="211"/>
    </row>
    <row r="1782" spans="1:5">
      <c r="A1782" s="324"/>
      <c r="B1782" s="325"/>
      <c r="C1782" s="326"/>
      <c r="D1782" s="327"/>
      <c r="E1782" s="211"/>
    </row>
    <row r="1783" spans="1:5">
      <c r="A1783" s="324"/>
      <c r="B1783" s="325"/>
      <c r="C1783" s="326"/>
      <c r="D1783" s="327"/>
      <c r="E1783" s="211"/>
    </row>
    <row r="1784" spans="1:5">
      <c r="A1784" s="324"/>
      <c r="B1784" s="325"/>
      <c r="C1784" s="326"/>
      <c r="D1784" s="327"/>
      <c r="E1784" s="211"/>
    </row>
    <row r="1785" spans="1:5">
      <c r="A1785" s="324"/>
      <c r="B1785" s="325"/>
      <c r="C1785" s="326"/>
      <c r="D1785" s="327"/>
      <c r="E1785" s="211"/>
    </row>
    <row r="1786" spans="1:5">
      <c r="A1786" s="324"/>
      <c r="B1786" s="325"/>
      <c r="C1786" s="326"/>
      <c r="D1786" s="327"/>
      <c r="E1786" s="211"/>
    </row>
    <row r="1787" spans="1:5">
      <c r="A1787" s="324"/>
      <c r="B1787" s="325"/>
      <c r="C1787" s="326"/>
      <c r="D1787" s="327"/>
      <c r="E1787" s="211"/>
    </row>
    <row r="1788" spans="1:5">
      <c r="A1788" s="324"/>
      <c r="B1788" s="325"/>
      <c r="C1788" s="326"/>
      <c r="D1788" s="327"/>
      <c r="E1788" s="211"/>
    </row>
    <row r="1789" spans="1:5">
      <c r="A1789" s="324"/>
      <c r="B1789" s="325"/>
      <c r="C1789" s="326"/>
      <c r="D1789" s="327"/>
      <c r="E1789" s="211"/>
    </row>
    <row r="1790" spans="1:5">
      <c r="A1790" s="324"/>
      <c r="B1790" s="325"/>
      <c r="C1790" s="326"/>
      <c r="D1790" s="327"/>
      <c r="E1790" s="211"/>
    </row>
    <row r="1791" spans="1:5">
      <c r="A1791" s="324"/>
      <c r="B1791" s="325"/>
      <c r="C1791" s="326"/>
      <c r="D1791" s="327"/>
      <c r="E1791" s="211"/>
    </row>
    <row r="1792" spans="1:5">
      <c r="A1792" s="324"/>
      <c r="B1792" s="325"/>
      <c r="C1792" s="326"/>
      <c r="D1792" s="327"/>
      <c r="E1792" s="211"/>
    </row>
    <row r="1793" spans="1:5">
      <c r="A1793" s="324"/>
      <c r="B1793" s="325"/>
      <c r="C1793" s="326"/>
      <c r="D1793" s="327"/>
      <c r="E1793" s="211"/>
    </row>
    <row r="1794" spans="1:5">
      <c r="A1794" s="324"/>
      <c r="B1794" s="325"/>
      <c r="C1794" s="326"/>
      <c r="D1794" s="327"/>
      <c r="E1794" s="211"/>
    </row>
    <row r="1795" spans="1:5">
      <c r="A1795" s="324"/>
      <c r="B1795" s="325"/>
      <c r="C1795" s="326"/>
      <c r="D1795" s="327"/>
      <c r="E1795" s="211"/>
    </row>
    <row r="1796" spans="1:5">
      <c r="A1796" s="324"/>
      <c r="B1796" s="325"/>
      <c r="C1796" s="326"/>
      <c r="D1796" s="327"/>
      <c r="E1796" s="211"/>
    </row>
    <row r="1797" spans="1:5">
      <c r="A1797" s="324"/>
      <c r="B1797" s="325"/>
      <c r="C1797" s="326"/>
      <c r="D1797" s="327"/>
      <c r="E1797" s="211"/>
    </row>
    <row r="1798" spans="1:5">
      <c r="A1798" s="324"/>
      <c r="B1798" s="325"/>
      <c r="C1798" s="326"/>
      <c r="D1798" s="327"/>
      <c r="E1798" s="211"/>
    </row>
    <row r="1799" spans="1:5">
      <c r="A1799" s="324"/>
      <c r="B1799" s="325"/>
      <c r="C1799" s="326"/>
      <c r="D1799" s="327"/>
      <c r="E1799" s="211"/>
    </row>
    <row r="1800" spans="1:5">
      <c r="A1800" s="324"/>
      <c r="B1800" s="325"/>
      <c r="C1800" s="326"/>
      <c r="D1800" s="327"/>
      <c r="E1800" s="211"/>
    </row>
    <row r="1801" spans="1:5">
      <c r="A1801" s="324"/>
      <c r="B1801" s="325"/>
      <c r="C1801" s="326"/>
      <c r="D1801" s="327"/>
      <c r="E1801" s="211"/>
    </row>
    <row r="1802" spans="1:5">
      <c r="A1802" s="324"/>
      <c r="B1802" s="325"/>
      <c r="C1802" s="326"/>
      <c r="D1802" s="327"/>
      <c r="E1802" s="211"/>
    </row>
    <row r="1803" spans="1:5">
      <c r="A1803" s="324"/>
      <c r="B1803" s="325"/>
      <c r="C1803" s="326"/>
      <c r="D1803" s="327"/>
      <c r="E1803" s="211"/>
    </row>
    <row r="1804" spans="1:5">
      <c r="A1804" s="324"/>
      <c r="B1804" s="325"/>
      <c r="C1804" s="326"/>
      <c r="D1804" s="327"/>
      <c r="E1804" s="211"/>
    </row>
    <row r="1805" spans="1:5">
      <c r="A1805" s="324"/>
      <c r="B1805" s="325"/>
      <c r="C1805" s="326"/>
      <c r="D1805" s="327"/>
      <c r="E1805" s="211"/>
    </row>
    <row r="1806" spans="1:5">
      <c r="A1806" s="324"/>
      <c r="B1806" s="325"/>
      <c r="C1806" s="326"/>
      <c r="D1806" s="327"/>
      <c r="E1806" s="211"/>
    </row>
    <row r="1807" spans="1:5">
      <c r="A1807" s="324"/>
      <c r="B1807" s="325"/>
      <c r="C1807" s="326"/>
      <c r="D1807" s="327"/>
      <c r="E1807" s="211"/>
    </row>
    <row r="1808" spans="1:5">
      <c r="A1808" s="324"/>
      <c r="B1808" s="325"/>
      <c r="C1808" s="326"/>
      <c r="D1808" s="327"/>
      <c r="E1808" s="211"/>
    </row>
    <row r="1809" spans="1:5">
      <c r="A1809" s="324"/>
      <c r="B1809" s="325"/>
      <c r="C1809" s="326"/>
      <c r="D1809" s="327"/>
      <c r="E1809" s="211"/>
    </row>
    <row r="1810" spans="1:5">
      <c r="A1810" s="324"/>
      <c r="B1810" s="325"/>
      <c r="C1810" s="326"/>
      <c r="D1810" s="327"/>
      <c r="E1810" s="211"/>
    </row>
    <row r="1811" spans="1:5">
      <c r="A1811" s="324"/>
      <c r="B1811" s="325"/>
      <c r="C1811" s="326"/>
      <c r="D1811" s="327"/>
      <c r="E1811" s="211"/>
    </row>
    <row r="1812" spans="1:5">
      <c r="A1812" s="324"/>
      <c r="B1812" s="325"/>
      <c r="C1812" s="326"/>
      <c r="D1812" s="327"/>
      <c r="E1812" s="211"/>
    </row>
    <row r="1813" spans="1:5">
      <c r="A1813" s="324"/>
      <c r="B1813" s="325"/>
      <c r="C1813" s="326"/>
      <c r="D1813" s="327"/>
      <c r="E1813" s="211"/>
    </row>
    <row r="1814" spans="1:5">
      <c r="A1814" s="324"/>
      <c r="B1814" s="325"/>
      <c r="C1814" s="326"/>
      <c r="D1814" s="327"/>
      <c r="E1814" s="211"/>
    </row>
    <row r="1815" spans="1:5">
      <c r="A1815" s="324"/>
      <c r="B1815" s="325"/>
      <c r="C1815" s="326"/>
      <c r="D1815" s="327"/>
      <c r="E1815" s="211"/>
    </row>
    <row r="1816" spans="1:5">
      <c r="A1816" s="324"/>
      <c r="B1816" s="325"/>
      <c r="C1816" s="326"/>
      <c r="D1816" s="327"/>
      <c r="E1816" s="211"/>
    </row>
    <row r="1817" spans="1:5">
      <c r="A1817" s="324"/>
      <c r="B1817" s="325"/>
      <c r="C1817" s="326"/>
      <c r="D1817" s="327"/>
      <c r="E1817" s="211"/>
    </row>
    <row r="1818" spans="1:5">
      <c r="A1818" s="324"/>
      <c r="B1818" s="325"/>
      <c r="C1818" s="326"/>
      <c r="D1818" s="327"/>
      <c r="E1818" s="211"/>
    </row>
    <row r="1819" spans="1:5">
      <c r="A1819" s="324"/>
      <c r="B1819" s="325"/>
      <c r="C1819" s="326"/>
      <c r="D1819" s="327"/>
      <c r="E1819" s="211"/>
    </row>
    <row r="1820" spans="1:5">
      <c r="A1820" s="324"/>
      <c r="B1820" s="325"/>
      <c r="C1820" s="326"/>
      <c r="D1820" s="327"/>
      <c r="E1820" s="211"/>
    </row>
    <row r="1821" spans="1:5">
      <c r="A1821" s="324"/>
      <c r="B1821" s="325"/>
      <c r="C1821" s="326"/>
      <c r="D1821" s="327"/>
      <c r="E1821" s="211"/>
    </row>
    <row r="1822" spans="1:5">
      <c r="A1822" s="324"/>
      <c r="B1822" s="325"/>
      <c r="C1822" s="326"/>
      <c r="D1822" s="327"/>
      <c r="E1822" s="211"/>
    </row>
    <row r="1823" spans="1:5">
      <c r="A1823" s="324"/>
      <c r="B1823" s="325"/>
      <c r="C1823" s="326"/>
      <c r="D1823" s="327"/>
      <c r="E1823" s="211"/>
    </row>
    <row r="1824" spans="1:5">
      <c r="A1824" s="324"/>
      <c r="B1824" s="325"/>
      <c r="C1824" s="326"/>
      <c r="D1824" s="327"/>
      <c r="E1824" s="211"/>
    </row>
    <row r="1825" spans="1:5">
      <c r="A1825" s="324"/>
      <c r="B1825" s="325"/>
      <c r="C1825" s="326"/>
      <c r="D1825" s="327"/>
      <c r="E1825" s="211"/>
    </row>
    <row r="1826" spans="1:5">
      <c r="A1826" s="324"/>
      <c r="B1826" s="325"/>
      <c r="C1826" s="326"/>
      <c r="D1826" s="327"/>
      <c r="E1826" s="211"/>
    </row>
    <row r="1827" spans="1:5">
      <c r="A1827" s="324"/>
      <c r="B1827" s="325"/>
      <c r="C1827" s="326"/>
      <c r="D1827" s="327"/>
      <c r="E1827" s="211"/>
    </row>
    <row r="1828" spans="1:5">
      <c r="A1828" s="324"/>
      <c r="B1828" s="325"/>
      <c r="C1828" s="326"/>
      <c r="D1828" s="327"/>
      <c r="E1828" s="211"/>
    </row>
    <row r="1829" spans="1:5">
      <c r="A1829" s="324"/>
      <c r="B1829" s="325"/>
      <c r="C1829" s="326"/>
      <c r="D1829" s="327"/>
      <c r="E1829" s="211"/>
    </row>
    <row r="1830" spans="1:5">
      <c r="A1830" s="324"/>
      <c r="B1830" s="325"/>
      <c r="C1830" s="326"/>
      <c r="D1830" s="327"/>
      <c r="E1830" s="211"/>
    </row>
    <row r="1831" spans="1:5">
      <c r="A1831" s="324"/>
      <c r="B1831" s="325"/>
      <c r="C1831" s="326"/>
      <c r="D1831" s="327"/>
      <c r="E1831" s="211"/>
    </row>
    <row r="1832" spans="1:5">
      <c r="A1832" s="324"/>
      <c r="B1832" s="325"/>
      <c r="C1832" s="326"/>
      <c r="D1832" s="327"/>
      <c r="E1832" s="211"/>
    </row>
    <row r="1833" spans="1:5">
      <c r="A1833" s="324"/>
      <c r="B1833" s="325"/>
      <c r="C1833" s="326"/>
      <c r="D1833" s="327"/>
      <c r="E1833" s="211"/>
    </row>
    <row r="1834" spans="1:5">
      <c r="A1834" s="324"/>
      <c r="B1834" s="325"/>
      <c r="C1834" s="326"/>
      <c r="D1834" s="327"/>
      <c r="E1834" s="211"/>
    </row>
    <row r="1835" spans="1:5">
      <c r="A1835" s="324"/>
      <c r="B1835" s="325"/>
      <c r="C1835" s="326"/>
      <c r="D1835" s="327"/>
      <c r="E1835" s="211"/>
    </row>
    <row r="1836" spans="1:5">
      <c r="A1836" s="324"/>
      <c r="B1836" s="325"/>
      <c r="C1836" s="326"/>
      <c r="D1836" s="327"/>
      <c r="E1836" s="211"/>
    </row>
    <row r="1837" spans="1:5">
      <c r="A1837" s="324"/>
      <c r="B1837" s="325"/>
      <c r="C1837" s="326"/>
      <c r="D1837" s="327"/>
      <c r="E1837" s="211"/>
    </row>
    <row r="1838" spans="1:5">
      <c r="A1838" s="324"/>
      <c r="B1838" s="325"/>
      <c r="C1838" s="326"/>
      <c r="D1838" s="327"/>
      <c r="E1838" s="211"/>
    </row>
    <row r="1839" spans="1:5">
      <c r="A1839" s="324"/>
      <c r="B1839" s="325"/>
      <c r="C1839" s="326"/>
      <c r="D1839" s="327"/>
      <c r="E1839" s="211"/>
    </row>
    <row r="1840" spans="1:5">
      <c r="A1840" s="324"/>
      <c r="B1840" s="325"/>
      <c r="C1840" s="326"/>
      <c r="D1840" s="327"/>
      <c r="E1840" s="211"/>
    </row>
    <row r="1841" spans="1:5">
      <c r="A1841" s="324"/>
      <c r="B1841" s="325"/>
      <c r="C1841" s="326"/>
      <c r="D1841" s="327"/>
      <c r="E1841" s="211"/>
    </row>
    <row r="1842" spans="1:5">
      <c r="A1842" s="324"/>
      <c r="B1842" s="325"/>
      <c r="C1842" s="326"/>
      <c r="D1842" s="327"/>
      <c r="E1842" s="211"/>
    </row>
    <row r="1843" spans="1:5">
      <c r="A1843" s="324"/>
      <c r="B1843" s="325"/>
      <c r="C1843" s="326"/>
      <c r="D1843" s="327"/>
      <c r="E1843" s="211"/>
    </row>
    <row r="1844" spans="1:5">
      <c r="A1844" s="324"/>
      <c r="B1844" s="325"/>
      <c r="C1844" s="326"/>
      <c r="D1844" s="327"/>
      <c r="E1844" s="211"/>
    </row>
    <row r="1845" spans="1:5" ht="13.5" thickBot="1">
      <c r="A1845" s="324"/>
      <c r="B1845" s="328"/>
      <c r="C1845" s="326"/>
      <c r="D1845" s="327"/>
      <c r="E1845" s="211"/>
    </row>
    <row r="1846" spans="1:5" ht="13.5" thickBot="1">
      <c r="A1846" s="329"/>
      <c r="C1846" s="331"/>
      <c r="D1846" s="332"/>
      <c r="E1846" s="211"/>
    </row>
  </sheetData>
  <mergeCells count="2">
    <mergeCell ref="B1:C2"/>
    <mergeCell ref="E38:G38"/>
  </mergeCells>
  <printOptions horizontalCentered="1"/>
  <pageMargins left="0.19685039370078741" right="0.19685039370078741" top="0.59055118110236227" bottom="0.39370078740157483" header="0.39370078740157483" footer="0.51181102362204722"/>
  <pageSetup paperSize="9" scale="96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Stavba</vt:lpstr>
      <vt:lpstr>VzorPolozky</vt:lpstr>
      <vt:lpstr>01 01 Pol</vt:lpstr>
      <vt:lpstr>chlazení</vt:lpstr>
      <vt:lpstr>Stavba!CelkemDPHVypocet</vt:lpstr>
      <vt:lpstr>CenaCelkem</vt:lpstr>
      <vt:lpstr>CenaCelkemBezDPH</vt:lpstr>
      <vt:lpstr>Stavba!CenaCelkemVypocet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Stavba!NazevStavby</vt:lpstr>
      <vt:lpstr>NazevStavebnihoRozpoctu</vt:lpstr>
      <vt:lpstr>chlazení!Názvy_tisku</vt:lpstr>
      <vt:lpstr>oadresa</vt:lpstr>
      <vt:lpstr>Stavba!Objednatel</vt:lpstr>
      <vt:lpstr>Stavba!Objekt</vt:lpstr>
      <vt:lpstr>'01 01 Pol'!Oblast_tisku</vt:lpstr>
      <vt:lpstr>chlazení!Oblast_tisku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mechp</cp:lastModifiedBy>
  <cp:lastPrinted>2014-02-28T09:52:57Z</cp:lastPrinted>
  <dcterms:created xsi:type="dcterms:W3CDTF">2009-04-08T07:15:50Z</dcterms:created>
  <dcterms:modified xsi:type="dcterms:W3CDTF">2020-01-21T13:29:05Z</dcterms:modified>
</cp:coreProperties>
</file>