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souhrn" sheetId="1" r:id="rId1"/>
    <sheet name="LVS Milostovice" sheetId="2" r:id="rId2"/>
    <sheet name="LVS Podvihov" sheetId="3" r:id="rId3"/>
    <sheet name="LVS Vlaštovičky" sheetId="4" r:id="rId4"/>
    <sheet name="LVS Zlatníky" sheetId="5" r:id="rId5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<sst xmlns="http://schemas.openxmlformats.org/spreadsheetml/2006/main" count="417" uniqueCount="98">
  <si>
    <t>Číslo položky</t>
  </si>
  <si>
    <t>Název položky</t>
  </si>
  <si>
    <t>MJ</t>
  </si>
  <si>
    <t>Množství</t>
  </si>
  <si>
    <t>Cena / MJ</t>
  </si>
  <si>
    <t>Celkem (Kč)</t>
  </si>
  <si>
    <t>Celkem za</t>
  </si>
  <si>
    <t>ks</t>
  </si>
  <si>
    <t>Lokální varovný systém</t>
  </si>
  <si>
    <t>kpl</t>
  </si>
  <si>
    <t>Publicita a propagace</t>
  </si>
  <si>
    <t>Plakát A3 s informacemi o projektu</t>
  </si>
  <si>
    <t>CELKOVÉ NÁKLADY PROJEKTU BEZ DPH (Kč)</t>
  </si>
  <si>
    <t>DPH 21 % (Kč)</t>
  </si>
  <si>
    <t>CELKOVÉ NÁKLADY PROJEKTU VČETNĚ DPH (Kč)</t>
  </si>
  <si>
    <t>Název</t>
  </si>
  <si>
    <t>Počet</t>
  </si>
  <si>
    <t>Cena za MJ</t>
  </si>
  <si>
    <t>Cena bez DPH</t>
  </si>
  <si>
    <t>DPH 21%</t>
  </si>
  <si>
    <t>Cena s 21% DPH</t>
  </si>
  <si>
    <t>1.</t>
  </si>
  <si>
    <r>
      <t xml:space="preserve">Vysílací a řídící pracoviště s digitálním přenosem </t>
    </r>
    <r>
      <rPr>
        <b/>
        <sz val="8"/>
        <color theme="1"/>
        <rFont val="Calibri"/>
        <family val="2"/>
        <scheme val="minor"/>
      </rPr>
      <t xml:space="preserve">(v souladu se sbírkou interních aktů řízení MV GŘ HZS ČR) </t>
    </r>
  </si>
  <si>
    <t>do 2 000 obyvatel</t>
  </si>
  <si>
    <t xml:space="preserve"> 1.1</t>
  </si>
  <si>
    <t>Vysílací anténa všesměrová - kompletní sestava</t>
  </si>
  <si>
    <t xml:space="preserve"> 1.2</t>
  </si>
  <si>
    <t>Vysílač vf. signálu</t>
  </si>
  <si>
    <t xml:space="preserve"> 1.3</t>
  </si>
  <si>
    <t>Vysílací ústředna - řídící jednotka</t>
  </si>
  <si>
    <t xml:space="preserve"> 1.4</t>
  </si>
  <si>
    <t>Modul obousměrné komunikace</t>
  </si>
  <si>
    <t xml:space="preserve"> 1.5</t>
  </si>
  <si>
    <t>Dynamický mikrofon s 5m přívodní šňůrou</t>
  </si>
  <si>
    <t xml:space="preserve"> 1.6</t>
  </si>
  <si>
    <t>Stojánek pod mikrofon s nastavením úhlu náklonu</t>
  </si>
  <si>
    <t xml:space="preserve"> 1.7</t>
  </si>
  <si>
    <t xml:space="preserve">Řídící software </t>
  </si>
  <si>
    <t xml:space="preserve"> 1.8</t>
  </si>
  <si>
    <t>Modul digitální záznamník zpráv</t>
  </si>
  <si>
    <t xml:space="preserve"> 1.9</t>
  </si>
  <si>
    <t>Modul telefonního vstupu</t>
  </si>
  <si>
    <t xml:space="preserve"> 1.10</t>
  </si>
  <si>
    <t>Modul záložního připojení internetu</t>
  </si>
  <si>
    <t xml:space="preserve"> 1.11</t>
  </si>
  <si>
    <t>Montážní práce na řídící ústředně</t>
  </si>
  <si>
    <t xml:space="preserve"> 1.12</t>
  </si>
  <si>
    <t>Školící materiál</t>
  </si>
  <si>
    <t xml:space="preserve"> 1.13</t>
  </si>
  <si>
    <t>Revize</t>
  </si>
  <si>
    <t xml:space="preserve"> 1.14</t>
  </si>
  <si>
    <t>Modul automatického dobíjení</t>
  </si>
  <si>
    <t xml:space="preserve"> 1.15</t>
  </si>
  <si>
    <t>Modul napojení na JSVV  - expander</t>
  </si>
  <si>
    <t xml:space="preserve">Celkem </t>
  </si>
  <si>
    <t>2.</t>
  </si>
  <si>
    <t>Zálohovací jednotka</t>
  </si>
  <si>
    <t xml:space="preserve"> 2.1</t>
  </si>
  <si>
    <t>Elektrocentrála 5,5 kW, jednofázová, 4-takt</t>
  </si>
  <si>
    <t xml:space="preserve">ks </t>
  </si>
  <si>
    <t>Celkem</t>
  </si>
  <si>
    <t>3.</t>
  </si>
  <si>
    <r>
      <t xml:space="preserve">Přijímací bezdrátové hlásiče s obousměrným digitálním přenosem </t>
    </r>
    <r>
      <rPr>
        <b/>
        <sz val="8"/>
        <color theme="1"/>
        <rFont val="Calibri"/>
        <family val="2"/>
        <scheme val="minor"/>
      </rPr>
      <t>(v souladu se sbírkou interních aktů řízení MV GŘ HZS ČR)</t>
    </r>
  </si>
  <si>
    <t xml:space="preserve"> 3.1</t>
  </si>
  <si>
    <t>Bezdrátový hlásič včetně zálohování a automatického dobíjení</t>
  </si>
  <si>
    <t xml:space="preserve"> 3.2</t>
  </si>
  <si>
    <t xml:space="preserve"> 3.3</t>
  </si>
  <si>
    <t>Software komunikace</t>
  </si>
  <si>
    <t xml:space="preserve"> 3.4</t>
  </si>
  <si>
    <t xml:space="preserve">Tlakové reproduktory - nízkoimpedanční, 106 dB </t>
  </si>
  <si>
    <t xml:space="preserve"> 3.5</t>
  </si>
  <si>
    <t>Anténa přijímací  - kompletní sestava</t>
  </si>
  <si>
    <t xml:space="preserve"> 3.6</t>
  </si>
  <si>
    <t>Montážní materiál</t>
  </si>
  <si>
    <t xml:space="preserve"> 3.7</t>
  </si>
  <si>
    <t>Montážní práce</t>
  </si>
  <si>
    <t xml:space="preserve"> 3.8</t>
  </si>
  <si>
    <t>Oživení</t>
  </si>
  <si>
    <t>4.</t>
  </si>
  <si>
    <t>Žádost o udělení individuálního oprávnění k využívání rádiových kmitočtů</t>
  </si>
  <si>
    <t xml:space="preserve"> 4.1</t>
  </si>
  <si>
    <t>Projektová dokumentace k žádosti o udělení individuálního oprávnění k využívání rádiových kmitočtů</t>
  </si>
  <si>
    <t xml:space="preserve">Cena celkem </t>
  </si>
  <si>
    <t>Vysílač a encoder paging Pocsag</t>
  </si>
  <si>
    <t>Modul rozesílání SMS</t>
  </si>
  <si>
    <t xml:space="preserve"> 2.2</t>
  </si>
  <si>
    <t>Encoder paging Pocsag</t>
  </si>
  <si>
    <t>Anténa přijímací směrová - kompletní sestava</t>
  </si>
  <si>
    <t xml:space="preserve">Solární panel </t>
  </si>
  <si>
    <t xml:space="preserve"> 3.9</t>
  </si>
  <si>
    <t xml:space="preserve"> 3.10</t>
  </si>
  <si>
    <t>Modul napojení na JSVV - expander</t>
  </si>
  <si>
    <t>Anténa přijímací - kompletní sestava</t>
  </si>
  <si>
    <t>Lokální varovný systém Milostovice</t>
  </si>
  <si>
    <t>Lokální varovný systém Podvihov</t>
  </si>
  <si>
    <t>Lokální varovný systém Vlaštovičky</t>
  </si>
  <si>
    <t>Lokální varovný systém Zlatníky</t>
  </si>
  <si>
    <t>VŠECHNA ŽLUTÁ POLE VYPLNIT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</si>
</sst>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č&quot;;[Red]\-#,##0.00\ &quot;Kč&quot;"/>
    <numFmt numFmtId="164" formatCode="#,##0.00\ &quot;Kč&quot;"/>
    <numFmt numFmtId="165" formatCode="#,##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6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164" fontId="0" fillId="0" borderId="0" xfId="0" applyNumberFormat="1"/>
    <xf numFmtId="0" fontId="4" fillId="3" borderId="4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4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5" borderId="2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5" borderId="3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0" fillId="0" borderId="0" xfId="0" applyAlignment="1">
      <alignment wrapText="1"/>
    </xf>
    <xf numFmtId="0" fontId="7" fillId="3" borderId="3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165" fontId="4" fillId="5" borderId="1" xfId="0" applyNumberFormat="1" applyFont="1" applyFill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165" fontId="7" fillId="0" borderId="1" xfId="0" applyNumberFormat="1" applyFont="1" applyBorder="1" applyAlignment="1">
      <alignment vertical="center"/>
    </xf>
    <xf numFmtId="165" fontId="4" fillId="4" borderId="1" xfId="0" applyNumberFormat="1" applyFont="1" applyFill="1" applyBorder="1" applyAlignment="1">
      <alignment vertical="center"/>
    </xf>
    <xf numFmtId="165" fontId="4" fillId="5" borderId="3" xfId="0" applyNumberFormat="1" applyFont="1" applyFill="1" applyBorder="1" applyAlignment="1">
      <alignment vertical="center"/>
    </xf>
    <xf numFmtId="165" fontId="4" fillId="3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vertical="center" wrapText="1"/>
    </xf>
    <xf numFmtId="0" fontId="11" fillId="0" borderId="0" xfId="0" applyFont="1" applyFill="1"/>
    <xf numFmtId="0" fontId="2" fillId="0" borderId="0" xfId="0" applyFont="1" applyFill="1"/>
    <xf numFmtId="0" fontId="4" fillId="0" borderId="6" xfId="0" applyFont="1" applyBorder="1" applyAlignment="1">
      <alignment horizontal="center" vertical="center"/>
    </xf>
    <xf numFmtId="0" fontId="6" fillId="2" borderId="5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164" fontId="7" fillId="3" borderId="3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horizontal="right" vertical="center"/>
    </xf>
    <xf numFmtId="164" fontId="7" fillId="5" borderId="1" xfId="0" applyNumberFormat="1" applyFont="1" applyFill="1" applyBorder="1" applyAlignment="1">
      <alignment horizontal="right" vertical="center"/>
    </xf>
    <xf numFmtId="164" fontId="7" fillId="0" borderId="1" xfId="0" applyNumberFormat="1" applyFont="1" applyBorder="1" applyAlignment="1">
      <alignment vertical="center"/>
    </xf>
    <xf numFmtId="164" fontId="7" fillId="4" borderId="1" xfId="0" applyNumberFormat="1" applyFont="1" applyFill="1" applyBorder="1" applyAlignment="1">
      <alignment vertical="center"/>
    </xf>
    <xf numFmtId="164" fontId="4" fillId="0" borderId="5" xfId="0" applyNumberFormat="1" applyFont="1" applyBorder="1" applyAlignment="1">
      <alignment horizontal="right" vertical="center"/>
    </xf>
    <xf numFmtId="164" fontId="7" fillId="5" borderId="3" xfId="0" applyNumberFormat="1" applyFont="1" applyFill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right" vertical="center"/>
    </xf>
    <xf numFmtId="164" fontId="11" fillId="0" borderId="0" xfId="0" applyNumberFormat="1" applyFont="1"/>
    <xf numFmtId="164" fontId="4" fillId="2" borderId="3" xfId="0" applyNumberFormat="1" applyFont="1" applyFill="1" applyBorder="1" applyAlignment="1">
      <alignment horizontal="center" vertical="center"/>
    </xf>
    <xf numFmtId="164" fontId="13" fillId="2" borderId="3" xfId="0" applyNumberFormat="1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right" vertical="center"/>
    </xf>
    <xf numFmtId="164" fontId="13" fillId="0" borderId="1" xfId="0" applyNumberFormat="1" applyFont="1" applyBorder="1" applyAlignment="1">
      <alignment horizontal="right" vertical="center"/>
    </xf>
    <xf numFmtId="164" fontId="12" fillId="2" borderId="1" xfId="0" applyNumberFormat="1" applyFont="1" applyFill="1" applyBorder="1" applyAlignment="1">
      <alignment horizontal="right" vertical="center"/>
    </xf>
    <xf numFmtId="164" fontId="11" fillId="0" borderId="1" xfId="0" applyNumberFormat="1" applyFont="1" applyBorder="1" applyAlignment="1">
      <alignment vertical="center"/>
    </xf>
    <xf numFmtId="164" fontId="12" fillId="0" borderId="1" xfId="0" applyNumberFormat="1" applyFont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4" borderId="6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1" fontId="4" fillId="0" borderId="1" xfId="0" applyNumberFormat="1" applyFont="1" applyBorder="1" applyAlignment="1">
      <alignment horizontal="right" vertical="center"/>
    </xf>
    <xf numFmtId="164" fontId="4" fillId="6" borderId="1" xfId="0" applyNumberFormat="1" applyFont="1" applyFill="1" applyBorder="1" applyAlignment="1" applyProtection="1">
      <alignment horizontal="right" vertical="center"/>
      <protection locked="0"/>
    </xf>
    <xf numFmtId="164" fontId="4" fillId="6" borderId="5" xfId="0" applyNumberFormat="1" applyFont="1" applyFill="1" applyBorder="1" applyAlignment="1" applyProtection="1">
      <alignment horizontal="right" vertical="center"/>
      <protection locked="0"/>
    </xf>
    <xf numFmtId="0" fontId="4" fillId="0" borderId="11" xfId="0" applyFont="1" applyBorder="1" applyAlignment="1">
      <alignment vertical="center"/>
    </xf>
    <xf numFmtId="8" fontId="7" fillId="0" borderId="1" xfId="0" applyNumberFormat="1" applyFont="1" applyBorder="1" applyAlignment="1">
      <alignment vertical="center"/>
    </xf>
    <xf numFmtId="164" fontId="0" fillId="0" borderId="4" xfId="0" applyNumberFormat="1" applyBorder="1"/>
    <xf numFmtId="164" fontId="7" fillId="0" borderId="4" xfId="0" applyNumberFormat="1" applyFont="1" applyBorder="1" applyAlignment="1">
      <alignment vertical="center"/>
    </xf>
    <xf numFmtId="164" fontId="4" fillId="0" borderId="4" xfId="0" applyNumberFormat="1" applyFont="1" applyBorder="1" applyAlignment="1">
      <alignment horizontal="right" vertical="center"/>
    </xf>
    <xf numFmtId="8" fontId="4" fillId="6" borderId="1" xfId="0" applyNumberFormat="1" applyFont="1" applyFill="1" applyBorder="1" applyAlignment="1" applyProtection="1">
      <alignment horizontal="right" vertical="center"/>
      <protection locked="0"/>
    </xf>
    <xf numFmtId="8" fontId="4" fillId="6" borderId="5" xfId="0" applyNumberFormat="1" applyFont="1" applyFill="1" applyBorder="1" applyAlignment="1" applyProtection="1">
      <alignment horizontal="right" vertical="center"/>
      <protection locked="0"/>
    </xf>
    <xf numFmtId="164" fontId="13" fillId="6" borderId="1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tabSelected="1" workbookViewId="0" topLeftCell="A1">
      <selection activeCell="G9" sqref="G9"/>
    </sheetView>
  </sheetViews>
  <sheetFormatPr defaultColWidth="9.140625" defaultRowHeight="15"/>
  <cols>
    <col min="2" max="2" width="2.7109375" style="0" customWidth="1"/>
    <col min="3" max="6" width="25.00390625" style="0" customWidth="1"/>
    <col min="7" max="7" width="25.00390625" style="11" customWidth="1"/>
    <col min="8" max="8" width="25.00390625" style="59" customWidth="1"/>
    <col min="10" max="10" width="14.00390625" style="0" bestFit="1" customWidth="1"/>
  </cols>
  <sheetData>
    <row r="1" ht="15.75" thickBot="1"/>
    <row r="2" spans="2:8" ht="15.75" thickBot="1">
      <c r="B2" s="69" t="s">
        <v>0</v>
      </c>
      <c r="C2" s="70"/>
      <c r="D2" s="10" t="s">
        <v>1</v>
      </c>
      <c r="E2" s="10" t="s">
        <v>2</v>
      </c>
      <c r="F2" s="10" t="s">
        <v>3</v>
      </c>
      <c r="G2" s="60" t="s">
        <v>4</v>
      </c>
      <c r="H2" s="61" t="s">
        <v>5</v>
      </c>
    </row>
    <row r="3" spans="2:8" ht="15.75" thickBot="1">
      <c r="B3" s="67" t="s">
        <v>6</v>
      </c>
      <c r="C3" s="71"/>
      <c r="D3" s="46" t="s">
        <v>8</v>
      </c>
      <c r="E3" s="1"/>
      <c r="F3" s="3"/>
      <c r="G3" s="62">
        <f>SUM(G4:G7)</f>
        <v>0</v>
      </c>
      <c r="H3" s="62">
        <f>SUM(H4:H7)</f>
        <v>0</v>
      </c>
    </row>
    <row r="4" spans="2:8" ht="26.25" thickBot="1">
      <c r="B4" s="4"/>
      <c r="C4" s="45">
        <v>1</v>
      </c>
      <c r="D4" s="47" t="s">
        <v>93</v>
      </c>
      <c r="E4" s="5" t="s">
        <v>9</v>
      </c>
      <c r="F4" s="5">
        <v>1</v>
      </c>
      <c r="G4" s="63">
        <f>SUM('LVS Milostovice'!G36)</f>
        <v>0</v>
      </c>
      <c r="H4" s="63">
        <f>G4*F4</f>
        <v>0</v>
      </c>
    </row>
    <row r="5" spans="2:8" ht="26.25" thickBot="1">
      <c r="B5" s="49"/>
      <c r="C5" s="45">
        <v>2</v>
      </c>
      <c r="D5" s="47" t="s">
        <v>94</v>
      </c>
      <c r="E5" s="5" t="s">
        <v>9</v>
      </c>
      <c r="F5" s="5">
        <v>1</v>
      </c>
      <c r="G5" s="63">
        <f>SUM('LVS Podvihov'!G39)</f>
        <v>0</v>
      </c>
      <c r="H5" s="63">
        <f aca="true" t="shared" si="0" ref="H5:H7">G5*F5</f>
        <v>0</v>
      </c>
    </row>
    <row r="6" spans="2:8" ht="26.25" thickBot="1">
      <c r="B6" s="49"/>
      <c r="C6" s="45">
        <v>3</v>
      </c>
      <c r="D6" s="47" t="s">
        <v>95</v>
      </c>
      <c r="E6" s="5" t="s">
        <v>9</v>
      </c>
      <c r="F6" s="5">
        <v>1</v>
      </c>
      <c r="G6" s="63">
        <f>SUM('LVS Vlaštovičky'!G36)</f>
        <v>0</v>
      </c>
      <c r="H6" s="63">
        <f t="shared" si="0"/>
        <v>0</v>
      </c>
    </row>
    <row r="7" spans="2:8" ht="26.25" thickBot="1">
      <c r="B7" s="49"/>
      <c r="C7" s="45">
        <v>4</v>
      </c>
      <c r="D7" s="48" t="s">
        <v>96</v>
      </c>
      <c r="E7" s="5" t="s">
        <v>9</v>
      </c>
      <c r="F7" s="5">
        <v>1</v>
      </c>
      <c r="G7" s="63">
        <f>SUM('LVS Zlatníky'!G36)</f>
        <v>0</v>
      </c>
      <c r="H7" s="63">
        <f t="shared" si="0"/>
        <v>0</v>
      </c>
    </row>
    <row r="8" spans="2:8" ht="15.75" thickBot="1">
      <c r="B8" s="67" t="s">
        <v>6</v>
      </c>
      <c r="C8" s="68"/>
      <c r="D8" s="2" t="s">
        <v>10</v>
      </c>
      <c r="E8" s="1"/>
      <c r="F8" s="3"/>
      <c r="G8" s="62">
        <f>SUM(G9)</f>
        <v>0</v>
      </c>
      <c r="H8" s="62">
        <f>SUM(H9)</f>
        <v>0</v>
      </c>
    </row>
    <row r="9" spans="2:8" ht="26.25" thickBot="1">
      <c r="B9" s="4"/>
      <c r="C9" s="5">
        <v>5</v>
      </c>
      <c r="D9" s="6" t="s">
        <v>11</v>
      </c>
      <c r="E9" s="5" t="s">
        <v>7</v>
      </c>
      <c r="F9" s="5">
        <v>1</v>
      </c>
      <c r="G9" s="94"/>
      <c r="H9" s="63">
        <f>G9*F9</f>
        <v>0</v>
      </c>
    </row>
    <row r="10" spans="2:10" ht="15.75" thickBot="1">
      <c r="B10" s="72" t="s">
        <v>12</v>
      </c>
      <c r="C10" s="73"/>
      <c r="D10" s="73"/>
      <c r="E10" s="73"/>
      <c r="F10" s="73"/>
      <c r="G10" s="74"/>
      <c r="H10" s="64">
        <f>SUM(H3,H8)</f>
        <v>0</v>
      </c>
      <c r="J10" s="11"/>
    </row>
    <row r="11" spans="2:10" ht="15.75" thickBot="1">
      <c r="B11" s="8"/>
      <c r="C11" s="9"/>
      <c r="D11" s="75"/>
      <c r="E11" s="76"/>
      <c r="F11" s="76"/>
      <c r="G11" s="77"/>
      <c r="H11" s="65"/>
      <c r="J11" s="11"/>
    </row>
    <row r="12" spans="2:10" ht="15.75" thickBot="1">
      <c r="B12" s="72" t="s">
        <v>13</v>
      </c>
      <c r="C12" s="73"/>
      <c r="D12" s="73"/>
      <c r="E12" s="73"/>
      <c r="F12" s="73"/>
      <c r="G12" s="74"/>
      <c r="H12" s="64">
        <f>H14-H10</f>
        <v>0</v>
      </c>
      <c r="J12" s="11"/>
    </row>
    <row r="13" spans="2:10" ht="15.75" thickBot="1">
      <c r="B13" s="8"/>
      <c r="C13" s="9"/>
      <c r="D13" s="78"/>
      <c r="E13" s="79"/>
      <c r="F13" s="79"/>
      <c r="G13" s="80"/>
      <c r="H13" s="66"/>
      <c r="J13" s="11"/>
    </row>
    <row r="14" spans="2:10" ht="15.75" thickBot="1">
      <c r="B14" s="72" t="s">
        <v>14</v>
      </c>
      <c r="C14" s="73"/>
      <c r="D14" s="73"/>
      <c r="E14" s="73"/>
      <c r="F14" s="73"/>
      <c r="G14" s="74"/>
      <c r="H14" s="64">
        <f>H10*1.21</f>
        <v>0</v>
      </c>
      <c r="J14" s="11"/>
    </row>
    <row r="16" ht="15">
      <c r="A16" s="95" t="s">
        <v>97</v>
      </c>
    </row>
  </sheetData>
  <sheetProtection algorithmName="SHA-512" hashValue="ar00G4grTf7yBXeGdQkGmj7AATBM+W182a05MdUDgQo+z9MJRqoJpIXbGlDEQ6NXuLgYCI9eaP8RtzFzJTkwlA==" saltValue="zlmljbRtJBNooTUXnrHFEQ==" spinCount="100000" sheet="1" objects="1" scenarios="1"/>
  <mergeCells count="8">
    <mergeCell ref="B12:G12"/>
    <mergeCell ref="D13:G13"/>
    <mergeCell ref="B14:G14"/>
    <mergeCell ref="B8:C8"/>
    <mergeCell ref="B2:C2"/>
    <mergeCell ref="B3:C3"/>
    <mergeCell ref="B10:G10"/>
    <mergeCell ref="D11:G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6"/>
  <sheetViews>
    <sheetView workbookViewId="0" topLeftCell="A1">
      <selection activeCell="F4" sqref="F4"/>
    </sheetView>
  </sheetViews>
  <sheetFormatPr defaultColWidth="9.140625" defaultRowHeight="15"/>
  <cols>
    <col min="3" max="3" width="26.57421875" style="31" customWidth="1"/>
    <col min="4" max="4" width="20.421875" style="0" customWidth="1"/>
    <col min="5" max="6" width="16.28125" style="0" customWidth="1"/>
    <col min="7" max="9" width="16.28125" style="11" customWidth="1"/>
  </cols>
  <sheetData>
    <row r="1" ht="15.75" thickBot="1"/>
    <row r="2" spans="2:9" ht="15.75" thickBot="1">
      <c r="B2" s="12"/>
      <c r="C2" s="32" t="s">
        <v>15</v>
      </c>
      <c r="D2" s="82" t="s">
        <v>2</v>
      </c>
      <c r="E2" s="82" t="s">
        <v>16</v>
      </c>
      <c r="F2" s="82" t="s">
        <v>17</v>
      </c>
      <c r="G2" s="50" t="s">
        <v>18</v>
      </c>
      <c r="H2" s="50" t="s">
        <v>19</v>
      </c>
      <c r="I2" s="50" t="s">
        <v>20</v>
      </c>
    </row>
    <row r="3" spans="2:9" ht="48.75" thickBot="1">
      <c r="B3" s="14" t="s">
        <v>21</v>
      </c>
      <c r="C3" s="81" t="s">
        <v>22</v>
      </c>
      <c r="D3" s="83" t="s">
        <v>23</v>
      </c>
      <c r="E3" s="83"/>
      <c r="F3" s="83"/>
      <c r="G3" s="51"/>
      <c r="H3" s="51"/>
      <c r="I3" s="51"/>
    </row>
    <row r="4" spans="2:9" ht="26.25" thickBot="1">
      <c r="B4" s="17" t="s">
        <v>24</v>
      </c>
      <c r="C4" s="6" t="s">
        <v>25</v>
      </c>
      <c r="D4" s="16" t="s">
        <v>7</v>
      </c>
      <c r="E4" s="84">
        <v>1</v>
      </c>
      <c r="F4" s="85"/>
      <c r="G4" s="52">
        <f>E4*F4</f>
        <v>0</v>
      </c>
      <c r="H4" s="52">
        <f>I4-G4</f>
        <v>0</v>
      </c>
      <c r="I4" s="52">
        <f>G4*1.21</f>
        <v>0</v>
      </c>
    </row>
    <row r="5" spans="2:9" ht="15.75" thickBot="1">
      <c r="B5" s="17" t="s">
        <v>26</v>
      </c>
      <c r="C5" s="6" t="s">
        <v>27</v>
      </c>
      <c r="D5" s="16" t="s">
        <v>7</v>
      </c>
      <c r="E5" s="7">
        <v>1</v>
      </c>
      <c r="F5" s="85"/>
      <c r="G5" s="52">
        <f aca="true" t="shared" si="0" ref="G5:G18">E5*F5</f>
        <v>0</v>
      </c>
      <c r="H5" s="52">
        <f aca="true" t="shared" si="1" ref="H5:H18">I5-G5</f>
        <v>0</v>
      </c>
      <c r="I5" s="52">
        <f aca="true" t="shared" si="2" ref="I5:I18">G5*1.21</f>
        <v>0</v>
      </c>
    </row>
    <row r="6" spans="2:9" ht="26.25" thickBot="1">
      <c r="B6" s="17" t="s">
        <v>28</v>
      </c>
      <c r="C6" s="6" t="s">
        <v>29</v>
      </c>
      <c r="D6" s="16" t="s">
        <v>7</v>
      </c>
      <c r="E6" s="7">
        <v>1</v>
      </c>
      <c r="F6" s="85"/>
      <c r="G6" s="52">
        <f t="shared" si="0"/>
        <v>0</v>
      </c>
      <c r="H6" s="52">
        <f t="shared" si="1"/>
        <v>0</v>
      </c>
      <c r="I6" s="52">
        <f t="shared" si="2"/>
        <v>0</v>
      </c>
    </row>
    <row r="7" spans="2:9" ht="26.25" thickBot="1">
      <c r="B7" s="17" t="s">
        <v>30</v>
      </c>
      <c r="C7" s="6" t="s">
        <v>31</v>
      </c>
      <c r="D7" s="16" t="s">
        <v>7</v>
      </c>
      <c r="E7" s="7">
        <v>1</v>
      </c>
      <c r="F7" s="85"/>
      <c r="G7" s="52">
        <f t="shared" si="0"/>
        <v>0</v>
      </c>
      <c r="H7" s="52">
        <f t="shared" si="1"/>
        <v>0</v>
      </c>
      <c r="I7" s="52">
        <f t="shared" si="2"/>
        <v>0</v>
      </c>
    </row>
    <row r="8" spans="2:9" ht="26.25" thickBot="1">
      <c r="B8" s="17" t="s">
        <v>32</v>
      </c>
      <c r="C8" s="6" t="s">
        <v>33</v>
      </c>
      <c r="D8" s="16" t="s">
        <v>7</v>
      </c>
      <c r="E8" s="7">
        <v>1</v>
      </c>
      <c r="F8" s="85"/>
      <c r="G8" s="52">
        <f t="shared" si="0"/>
        <v>0</v>
      </c>
      <c r="H8" s="52">
        <f t="shared" si="1"/>
        <v>0</v>
      </c>
      <c r="I8" s="52">
        <f t="shared" si="2"/>
        <v>0</v>
      </c>
    </row>
    <row r="9" spans="2:9" ht="26.25" thickBot="1">
      <c r="B9" s="17" t="s">
        <v>34</v>
      </c>
      <c r="C9" s="6" t="s">
        <v>35</v>
      </c>
      <c r="D9" s="16" t="s">
        <v>7</v>
      </c>
      <c r="E9" s="7">
        <v>1</v>
      </c>
      <c r="F9" s="85"/>
      <c r="G9" s="52">
        <f t="shared" si="0"/>
        <v>0</v>
      </c>
      <c r="H9" s="52">
        <f t="shared" si="1"/>
        <v>0</v>
      </c>
      <c r="I9" s="52">
        <f t="shared" si="2"/>
        <v>0</v>
      </c>
    </row>
    <row r="10" spans="2:9" ht="15.75" thickBot="1">
      <c r="B10" s="17" t="s">
        <v>36</v>
      </c>
      <c r="C10" s="6" t="s">
        <v>37</v>
      </c>
      <c r="D10" s="16" t="s">
        <v>7</v>
      </c>
      <c r="E10" s="7">
        <v>1</v>
      </c>
      <c r="F10" s="85"/>
      <c r="G10" s="52">
        <f t="shared" si="0"/>
        <v>0</v>
      </c>
      <c r="H10" s="52">
        <f t="shared" si="1"/>
        <v>0</v>
      </c>
      <c r="I10" s="52">
        <f t="shared" si="2"/>
        <v>0</v>
      </c>
    </row>
    <row r="11" spans="2:9" ht="26.25" thickBot="1">
      <c r="B11" s="17" t="s">
        <v>38</v>
      </c>
      <c r="C11" s="6" t="s">
        <v>39</v>
      </c>
      <c r="D11" s="16" t="s">
        <v>7</v>
      </c>
      <c r="E11" s="7">
        <v>1</v>
      </c>
      <c r="F11" s="85"/>
      <c r="G11" s="52">
        <f t="shared" si="0"/>
        <v>0</v>
      </c>
      <c r="H11" s="52">
        <f t="shared" si="1"/>
        <v>0</v>
      </c>
      <c r="I11" s="52">
        <f t="shared" si="2"/>
        <v>0</v>
      </c>
    </row>
    <row r="12" spans="2:9" ht="15.75" thickBot="1">
      <c r="B12" s="17" t="s">
        <v>40</v>
      </c>
      <c r="C12" s="6" t="s">
        <v>41</v>
      </c>
      <c r="D12" s="16" t="s">
        <v>7</v>
      </c>
      <c r="E12" s="7">
        <v>1</v>
      </c>
      <c r="F12" s="85"/>
      <c r="G12" s="52">
        <f t="shared" si="0"/>
        <v>0</v>
      </c>
      <c r="H12" s="52">
        <f t="shared" si="1"/>
        <v>0</v>
      </c>
      <c r="I12" s="52">
        <f t="shared" si="2"/>
        <v>0</v>
      </c>
    </row>
    <row r="13" spans="2:9" ht="26.25" thickBot="1">
      <c r="B13" s="17" t="s">
        <v>42</v>
      </c>
      <c r="C13" s="6" t="s">
        <v>43</v>
      </c>
      <c r="D13" s="16" t="s">
        <v>7</v>
      </c>
      <c r="E13" s="7">
        <v>1</v>
      </c>
      <c r="F13" s="85"/>
      <c r="G13" s="52">
        <f t="shared" si="0"/>
        <v>0</v>
      </c>
      <c r="H13" s="52">
        <f t="shared" si="1"/>
        <v>0</v>
      </c>
      <c r="I13" s="52">
        <f t="shared" si="2"/>
        <v>0</v>
      </c>
    </row>
    <row r="14" spans="2:9" ht="26.25" thickBot="1">
      <c r="B14" s="17" t="s">
        <v>44</v>
      </c>
      <c r="C14" s="6" t="s">
        <v>45</v>
      </c>
      <c r="D14" s="16" t="s">
        <v>7</v>
      </c>
      <c r="E14" s="7">
        <v>1</v>
      </c>
      <c r="F14" s="85"/>
      <c r="G14" s="52">
        <f t="shared" si="0"/>
        <v>0</v>
      </c>
      <c r="H14" s="52">
        <f t="shared" si="1"/>
        <v>0</v>
      </c>
      <c r="I14" s="52">
        <f t="shared" si="2"/>
        <v>0</v>
      </c>
    </row>
    <row r="15" spans="2:9" ht="15.75" thickBot="1">
      <c r="B15" s="17" t="s">
        <v>46</v>
      </c>
      <c r="C15" s="6" t="s">
        <v>47</v>
      </c>
      <c r="D15" s="16" t="s">
        <v>7</v>
      </c>
      <c r="E15" s="7">
        <v>1</v>
      </c>
      <c r="F15" s="85"/>
      <c r="G15" s="52">
        <f t="shared" si="0"/>
        <v>0</v>
      </c>
      <c r="H15" s="52">
        <f t="shared" si="1"/>
        <v>0</v>
      </c>
      <c r="I15" s="52">
        <f t="shared" si="2"/>
        <v>0</v>
      </c>
    </row>
    <row r="16" spans="2:9" ht="15.75" thickBot="1">
      <c r="B16" s="17" t="s">
        <v>48</v>
      </c>
      <c r="C16" s="6" t="s">
        <v>49</v>
      </c>
      <c r="D16" s="16" t="s">
        <v>7</v>
      </c>
      <c r="E16" s="7">
        <v>1</v>
      </c>
      <c r="F16" s="85"/>
      <c r="G16" s="52">
        <f t="shared" si="0"/>
        <v>0</v>
      </c>
      <c r="H16" s="52">
        <f t="shared" si="1"/>
        <v>0</v>
      </c>
      <c r="I16" s="52">
        <f t="shared" si="2"/>
        <v>0</v>
      </c>
    </row>
    <row r="17" spans="2:9" ht="15.75" thickBot="1">
      <c r="B17" s="17" t="s">
        <v>50</v>
      </c>
      <c r="C17" s="6" t="s">
        <v>51</v>
      </c>
      <c r="D17" s="16" t="s">
        <v>7</v>
      </c>
      <c r="E17" s="7">
        <v>1</v>
      </c>
      <c r="F17" s="85"/>
      <c r="G17" s="52">
        <f t="shared" si="0"/>
        <v>0</v>
      </c>
      <c r="H17" s="52">
        <f t="shared" si="1"/>
        <v>0</v>
      </c>
      <c r="I17" s="52">
        <f t="shared" si="2"/>
        <v>0</v>
      </c>
    </row>
    <row r="18" spans="2:9" ht="26.25" thickBot="1">
      <c r="B18" s="17" t="s">
        <v>52</v>
      </c>
      <c r="C18" s="6" t="s">
        <v>53</v>
      </c>
      <c r="D18" s="16" t="s">
        <v>7</v>
      </c>
      <c r="E18" s="7">
        <v>1</v>
      </c>
      <c r="F18" s="85"/>
      <c r="G18" s="52">
        <f t="shared" si="0"/>
        <v>0</v>
      </c>
      <c r="H18" s="52">
        <f t="shared" si="1"/>
        <v>0</v>
      </c>
      <c r="I18" s="52">
        <f t="shared" si="2"/>
        <v>0</v>
      </c>
    </row>
    <row r="19" spans="2:9" ht="15.75" thickBot="1">
      <c r="B19" s="18"/>
      <c r="C19" s="33" t="s">
        <v>54</v>
      </c>
      <c r="D19" s="20"/>
      <c r="E19" s="20"/>
      <c r="F19" s="36"/>
      <c r="G19" s="53">
        <f>SUM(G4:G18)</f>
        <v>0</v>
      </c>
      <c r="H19" s="53">
        <f aca="true" t="shared" si="3" ref="H19:I19">SUM(H4:H18)</f>
        <v>0</v>
      </c>
      <c r="I19" s="53">
        <f t="shared" si="3"/>
        <v>0</v>
      </c>
    </row>
    <row r="20" spans="2:9" ht="15.75" thickBot="1">
      <c r="B20" s="14" t="s">
        <v>55</v>
      </c>
      <c r="C20" s="34" t="s">
        <v>56</v>
      </c>
      <c r="D20" s="16"/>
      <c r="E20" s="16"/>
      <c r="F20" s="37"/>
      <c r="G20" s="54"/>
      <c r="H20" s="54"/>
      <c r="I20" s="54"/>
    </row>
    <row r="21" spans="2:9" ht="26.25" thickBot="1">
      <c r="B21" s="17" t="s">
        <v>57</v>
      </c>
      <c r="C21" s="6" t="s">
        <v>58</v>
      </c>
      <c r="D21" s="16" t="s">
        <v>59</v>
      </c>
      <c r="E21" s="7">
        <v>1</v>
      </c>
      <c r="F21" s="85"/>
      <c r="G21" s="52">
        <f>E21*F21</f>
        <v>0</v>
      </c>
      <c r="H21" s="54">
        <f>I21-G21</f>
        <v>0</v>
      </c>
      <c r="I21" s="54">
        <f>G21*1.21</f>
        <v>0</v>
      </c>
    </row>
    <row r="22" spans="2:9" ht="15.75" thickBot="1">
      <c r="B22" s="18"/>
      <c r="C22" s="33" t="s">
        <v>60</v>
      </c>
      <c r="D22" s="20"/>
      <c r="E22" s="20"/>
      <c r="F22" s="36"/>
      <c r="G22" s="53">
        <f>SUM(G21)</f>
        <v>0</v>
      </c>
      <c r="H22" s="53">
        <f aca="true" t="shared" si="4" ref="H22:I22">SUM(H21)</f>
        <v>0</v>
      </c>
      <c r="I22" s="53">
        <f t="shared" si="4"/>
        <v>0</v>
      </c>
    </row>
    <row r="23" spans="2:9" ht="50.25" thickBot="1">
      <c r="B23" s="14" t="s">
        <v>61</v>
      </c>
      <c r="C23" s="15" t="s">
        <v>62</v>
      </c>
      <c r="D23" s="21"/>
      <c r="E23" s="21"/>
      <c r="F23" s="38"/>
      <c r="G23" s="54"/>
      <c r="H23" s="54"/>
      <c r="I23" s="54"/>
    </row>
    <row r="24" spans="2:9" ht="39" thickBot="1">
      <c r="B24" s="17" t="s">
        <v>63</v>
      </c>
      <c r="C24" s="6" t="s">
        <v>64</v>
      </c>
      <c r="D24" s="16" t="s">
        <v>7</v>
      </c>
      <c r="E24" s="7">
        <v>13</v>
      </c>
      <c r="F24" s="85"/>
      <c r="G24" s="52">
        <f>E24*F24</f>
        <v>0</v>
      </c>
      <c r="H24" s="54">
        <f aca="true" t="shared" si="5" ref="H24:H31">I24-G24</f>
        <v>0</v>
      </c>
      <c r="I24" s="54">
        <f aca="true" t="shared" si="6" ref="I24:I31">G24*1.21</f>
        <v>0</v>
      </c>
    </row>
    <row r="25" spans="2:9" ht="26.25" thickBot="1">
      <c r="B25" s="17" t="s">
        <v>65</v>
      </c>
      <c r="C25" s="6" t="s">
        <v>31</v>
      </c>
      <c r="D25" s="16" t="s">
        <v>7</v>
      </c>
      <c r="E25" s="7">
        <v>13</v>
      </c>
      <c r="F25" s="85"/>
      <c r="G25" s="52">
        <f aca="true" t="shared" si="7" ref="G25:G31">E25*F25</f>
        <v>0</v>
      </c>
      <c r="H25" s="54">
        <f t="shared" si="5"/>
        <v>0</v>
      </c>
      <c r="I25" s="54">
        <f t="shared" si="6"/>
        <v>0</v>
      </c>
    </row>
    <row r="26" spans="2:9" ht="15.75" thickBot="1">
      <c r="B26" s="17" t="s">
        <v>66</v>
      </c>
      <c r="C26" s="6" t="s">
        <v>67</v>
      </c>
      <c r="D26" s="16" t="s">
        <v>7</v>
      </c>
      <c r="E26" s="7">
        <v>13</v>
      </c>
      <c r="F26" s="85"/>
      <c r="G26" s="52">
        <f t="shared" si="7"/>
        <v>0</v>
      </c>
      <c r="H26" s="54">
        <f t="shared" si="5"/>
        <v>0</v>
      </c>
      <c r="I26" s="54">
        <f t="shared" si="6"/>
        <v>0</v>
      </c>
    </row>
    <row r="27" spans="2:9" ht="26.25" thickBot="1">
      <c r="B27" s="17" t="s">
        <v>68</v>
      </c>
      <c r="C27" s="6" t="s">
        <v>69</v>
      </c>
      <c r="D27" s="16" t="s">
        <v>7</v>
      </c>
      <c r="E27" s="7">
        <v>29</v>
      </c>
      <c r="F27" s="85"/>
      <c r="G27" s="52">
        <f t="shared" si="7"/>
        <v>0</v>
      </c>
      <c r="H27" s="54">
        <f t="shared" si="5"/>
        <v>0</v>
      </c>
      <c r="I27" s="54">
        <f t="shared" si="6"/>
        <v>0</v>
      </c>
    </row>
    <row r="28" spans="2:9" ht="26.25" thickBot="1">
      <c r="B28" s="17" t="s">
        <v>70</v>
      </c>
      <c r="C28" s="6" t="s">
        <v>71</v>
      </c>
      <c r="D28" s="16" t="s">
        <v>7</v>
      </c>
      <c r="E28" s="7">
        <v>13</v>
      </c>
      <c r="F28" s="85"/>
      <c r="G28" s="52">
        <f t="shared" si="7"/>
        <v>0</v>
      </c>
      <c r="H28" s="54">
        <f t="shared" si="5"/>
        <v>0</v>
      </c>
      <c r="I28" s="54">
        <f t="shared" si="6"/>
        <v>0</v>
      </c>
    </row>
    <row r="29" spans="2:9" ht="15.75" thickBot="1">
      <c r="B29" s="17" t="s">
        <v>72</v>
      </c>
      <c r="C29" s="6" t="s">
        <v>73</v>
      </c>
      <c r="D29" s="16" t="s">
        <v>7</v>
      </c>
      <c r="E29" s="7">
        <v>13</v>
      </c>
      <c r="F29" s="85"/>
      <c r="G29" s="52">
        <f t="shared" si="7"/>
        <v>0</v>
      </c>
      <c r="H29" s="54">
        <f t="shared" si="5"/>
        <v>0</v>
      </c>
      <c r="I29" s="54">
        <f t="shared" si="6"/>
        <v>0</v>
      </c>
    </row>
    <row r="30" spans="2:9" ht="15.75" thickBot="1">
      <c r="B30" s="17" t="s">
        <v>74</v>
      </c>
      <c r="C30" s="6" t="s">
        <v>75</v>
      </c>
      <c r="D30" s="16" t="s">
        <v>7</v>
      </c>
      <c r="E30" s="7">
        <v>13</v>
      </c>
      <c r="F30" s="85"/>
      <c r="G30" s="52">
        <f t="shared" si="7"/>
        <v>0</v>
      </c>
      <c r="H30" s="54">
        <f t="shared" si="5"/>
        <v>0</v>
      </c>
      <c r="I30" s="54">
        <f t="shared" si="6"/>
        <v>0</v>
      </c>
    </row>
    <row r="31" spans="2:9" ht="15.75" thickBot="1">
      <c r="B31" s="17" t="s">
        <v>76</v>
      </c>
      <c r="C31" s="6" t="s">
        <v>77</v>
      </c>
      <c r="D31" s="16" t="s">
        <v>7</v>
      </c>
      <c r="E31" s="7">
        <v>13</v>
      </c>
      <c r="F31" s="85"/>
      <c r="G31" s="52">
        <f t="shared" si="7"/>
        <v>0</v>
      </c>
      <c r="H31" s="54">
        <f t="shared" si="5"/>
        <v>0</v>
      </c>
      <c r="I31" s="54">
        <f t="shared" si="6"/>
        <v>0</v>
      </c>
    </row>
    <row r="32" spans="2:9" ht="15.75" thickBot="1">
      <c r="B32" s="18"/>
      <c r="C32" s="33" t="s">
        <v>54</v>
      </c>
      <c r="D32" s="20"/>
      <c r="E32" s="20"/>
      <c r="F32" s="36"/>
      <c r="G32" s="53">
        <f>SUM(G24:G31)</f>
        <v>0</v>
      </c>
      <c r="H32" s="53">
        <f aca="true" t="shared" si="8" ref="H32:I32">SUM(H24:H31)</f>
        <v>0</v>
      </c>
      <c r="I32" s="53">
        <f t="shared" si="8"/>
        <v>0</v>
      </c>
    </row>
    <row r="33" spans="2:9" ht="39" thickBot="1">
      <c r="B33" s="22" t="s">
        <v>78</v>
      </c>
      <c r="C33" s="15" t="s">
        <v>79</v>
      </c>
      <c r="D33" s="24"/>
      <c r="E33" s="24"/>
      <c r="F33" s="39"/>
      <c r="G33" s="55"/>
      <c r="H33" s="55"/>
      <c r="I33" s="55"/>
    </row>
    <row r="34" spans="2:9" ht="51.75" thickBot="1">
      <c r="B34" s="25" t="s">
        <v>80</v>
      </c>
      <c r="C34" s="6" t="s">
        <v>81</v>
      </c>
      <c r="D34" s="26" t="s">
        <v>7</v>
      </c>
      <c r="E34" s="7">
        <v>1</v>
      </c>
      <c r="F34" s="86"/>
      <c r="G34" s="56">
        <f>E34*F34</f>
        <v>0</v>
      </c>
      <c r="H34" s="55">
        <f>I34-G34</f>
        <v>0</v>
      </c>
      <c r="I34" s="55">
        <f>G34*1.21</f>
        <v>0</v>
      </c>
    </row>
    <row r="35" spans="2:9" ht="15.75" thickBot="1">
      <c r="B35" s="18"/>
      <c r="C35" s="33" t="s">
        <v>60</v>
      </c>
      <c r="D35" s="27"/>
      <c r="E35" s="20"/>
      <c r="F35" s="40"/>
      <c r="G35" s="57">
        <f>SUM(G34)</f>
        <v>0</v>
      </c>
      <c r="H35" s="57">
        <f aca="true" t="shared" si="9" ref="H35:I35">SUM(H34)</f>
        <v>0</v>
      </c>
      <c r="I35" s="57">
        <f t="shared" si="9"/>
        <v>0</v>
      </c>
    </row>
    <row r="36" spans="2:9" ht="21.75" thickBot="1">
      <c r="B36" s="28"/>
      <c r="C36" s="35" t="s">
        <v>82</v>
      </c>
      <c r="D36" s="30"/>
      <c r="E36" s="30"/>
      <c r="F36" s="41"/>
      <c r="G36" s="58">
        <f>SUM(G19,G22,G32,G35)</f>
        <v>0</v>
      </c>
      <c r="H36" s="58">
        <f aca="true" t="shared" si="10" ref="H36:I36">SUM(H19,H22,H32,H35)</f>
        <v>0</v>
      </c>
      <c r="I36" s="58">
        <f t="shared" si="10"/>
        <v>0</v>
      </c>
    </row>
  </sheetData>
  <sheetProtection algorithmName="SHA-512" hashValue="MKWPMa5oCRXyHeDZ+JZkgJoM/q+4Nm12VYK53HpQ1LZG1X+Kmak2xZqsPeZeGs22O9grJD1P+UxMMyLBTeAXIw==" saltValue="eXCVXsPJe9a5+/6Vg1j6dQ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1"/>
  <ignoredErrors>
    <ignoredError sqref="H1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9"/>
  <sheetViews>
    <sheetView workbookViewId="0" topLeftCell="A1">
      <selection activeCell="F4" sqref="F4"/>
    </sheetView>
  </sheetViews>
  <sheetFormatPr defaultColWidth="9.140625" defaultRowHeight="15"/>
  <cols>
    <col min="3" max="3" width="35.8515625" style="31" customWidth="1"/>
    <col min="4" max="6" width="14.140625" style="0" customWidth="1"/>
    <col min="7" max="9" width="14.140625" style="11" customWidth="1"/>
  </cols>
  <sheetData>
    <row r="1" ht="15.75" thickBot="1"/>
    <row r="2" spans="2:9" ht="15.75" thickBot="1">
      <c r="B2" s="12"/>
      <c r="C2" s="32" t="s">
        <v>15</v>
      </c>
      <c r="D2" s="13" t="s">
        <v>2</v>
      </c>
      <c r="E2" s="13" t="s">
        <v>16</v>
      </c>
      <c r="F2" s="13" t="s">
        <v>17</v>
      </c>
      <c r="G2" s="50" t="s">
        <v>18</v>
      </c>
      <c r="H2" s="50" t="s">
        <v>19</v>
      </c>
      <c r="I2" s="50" t="s">
        <v>20</v>
      </c>
    </row>
    <row r="3" spans="2:9" ht="37.5" thickBot="1">
      <c r="B3" s="14" t="s">
        <v>21</v>
      </c>
      <c r="C3" s="15" t="s">
        <v>22</v>
      </c>
      <c r="D3" s="83" t="s">
        <v>23</v>
      </c>
      <c r="E3" s="83"/>
      <c r="F3" s="87"/>
      <c r="G3" s="51"/>
      <c r="H3" s="51"/>
      <c r="I3" s="51"/>
    </row>
    <row r="4" spans="2:9" ht="26.25" thickBot="1">
      <c r="B4" s="17" t="s">
        <v>24</v>
      </c>
      <c r="C4" s="6" t="s">
        <v>25</v>
      </c>
      <c r="D4" s="16" t="s">
        <v>7</v>
      </c>
      <c r="E4" s="7">
        <v>1</v>
      </c>
      <c r="F4" s="85"/>
      <c r="G4" s="52">
        <f>E4*F4</f>
        <v>0</v>
      </c>
      <c r="H4" s="52">
        <f>I4-G4</f>
        <v>0</v>
      </c>
      <c r="I4" s="52">
        <f>G4*1.21</f>
        <v>0</v>
      </c>
    </row>
    <row r="5" spans="2:9" ht="15.75" thickBot="1">
      <c r="B5" s="17" t="s">
        <v>26</v>
      </c>
      <c r="C5" s="6" t="s">
        <v>27</v>
      </c>
      <c r="D5" s="16" t="s">
        <v>7</v>
      </c>
      <c r="E5" s="7">
        <v>1</v>
      </c>
      <c r="F5" s="92"/>
      <c r="G5" s="52">
        <f aca="true" t="shared" si="0" ref="G5:G18">E5*F5</f>
        <v>0</v>
      </c>
      <c r="H5" s="52">
        <f aca="true" t="shared" si="1" ref="H5:H18">I5-G5</f>
        <v>0</v>
      </c>
      <c r="I5" s="52">
        <f aca="true" t="shared" si="2" ref="I5:I18">G5*1.21</f>
        <v>0</v>
      </c>
    </row>
    <row r="6" spans="2:9" ht="15.75" thickBot="1">
      <c r="B6" s="17" t="s">
        <v>28</v>
      </c>
      <c r="C6" s="6" t="s">
        <v>29</v>
      </c>
      <c r="D6" s="16" t="s">
        <v>7</v>
      </c>
      <c r="E6" s="7">
        <v>1</v>
      </c>
      <c r="F6" s="92"/>
      <c r="G6" s="52">
        <f t="shared" si="0"/>
        <v>0</v>
      </c>
      <c r="H6" s="52">
        <f t="shared" si="1"/>
        <v>0</v>
      </c>
      <c r="I6" s="52">
        <f t="shared" si="2"/>
        <v>0</v>
      </c>
    </row>
    <row r="7" spans="2:9" ht="15.75" thickBot="1">
      <c r="B7" s="17" t="s">
        <v>30</v>
      </c>
      <c r="C7" s="6" t="s">
        <v>31</v>
      </c>
      <c r="D7" s="16" t="s">
        <v>7</v>
      </c>
      <c r="E7" s="7">
        <v>1</v>
      </c>
      <c r="F7" s="92"/>
      <c r="G7" s="52">
        <f t="shared" si="0"/>
        <v>0</v>
      </c>
      <c r="H7" s="52">
        <f t="shared" si="1"/>
        <v>0</v>
      </c>
      <c r="I7" s="52">
        <f t="shared" si="2"/>
        <v>0</v>
      </c>
    </row>
    <row r="8" spans="2:9" ht="15.75" thickBot="1">
      <c r="B8" s="17" t="s">
        <v>32</v>
      </c>
      <c r="C8" s="6" t="s">
        <v>33</v>
      </c>
      <c r="D8" s="16" t="s">
        <v>7</v>
      </c>
      <c r="E8" s="7">
        <v>1</v>
      </c>
      <c r="F8" s="92"/>
      <c r="G8" s="52">
        <f t="shared" si="0"/>
        <v>0</v>
      </c>
      <c r="H8" s="52">
        <f t="shared" si="1"/>
        <v>0</v>
      </c>
      <c r="I8" s="52">
        <f t="shared" si="2"/>
        <v>0</v>
      </c>
    </row>
    <row r="9" spans="2:9" ht="26.25" thickBot="1">
      <c r="B9" s="17" t="s">
        <v>34</v>
      </c>
      <c r="C9" s="6" t="s">
        <v>35</v>
      </c>
      <c r="D9" s="16" t="s">
        <v>7</v>
      </c>
      <c r="E9" s="7">
        <v>1</v>
      </c>
      <c r="F9" s="92"/>
      <c r="G9" s="52">
        <f t="shared" si="0"/>
        <v>0</v>
      </c>
      <c r="H9" s="52">
        <f t="shared" si="1"/>
        <v>0</v>
      </c>
      <c r="I9" s="52">
        <f t="shared" si="2"/>
        <v>0</v>
      </c>
    </row>
    <row r="10" spans="2:9" ht="15.75" thickBot="1">
      <c r="B10" s="17" t="s">
        <v>36</v>
      </c>
      <c r="C10" s="6" t="s">
        <v>37</v>
      </c>
      <c r="D10" s="16" t="s">
        <v>7</v>
      </c>
      <c r="E10" s="7">
        <v>1</v>
      </c>
      <c r="F10" s="92"/>
      <c r="G10" s="52">
        <f t="shared" si="0"/>
        <v>0</v>
      </c>
      <c r="H10" s="52">
        <f t="shared" si="1"/>
        <v>0</v>
      </c>
      <c r="I10" s="52">
        <f t="shared" si="2"/>
        <v>0</v>
      </c>
    </row>
    <row r="11" spans="2:9" ht="15.75" thickBot="1">
      <c r="B11" s="17" t="s">
        <v>38</v>
      </c>
      <c r="C11" s="6" t="s">
        <v>39</v>
      </c>
      <c r="D11" s="16" t="s">
        <v>7</v>
      </c>
      <c r="E11" s="7">
        <v>1</v>
      </c>
      <c r="F11" s="92"/>
      <c r="G11" s="52">
        <f t="shared" si="0"/>
        <v>0</v>
      </c>
      <c r="H11" s="52">
        <f t="shared" si="1"/>
        <v>0</v>
      </c>
      <c r="I11" s="52">
        <f t="shared" si="2"/>
        <v>0</v>
      </c>
    </row>
    <row r="12" spans="2:9" ht="15.75" thickBot="1">
      <c r="B12" s="17" t="s">
        <v>40</v>
      </c>
      <c r="C12" s="6" t="s">
        <v>41</v>
      </c>
      <c r="D12" s="16" t="s">
        <v>7</v>
      </c>
      <c r="E12" s="7">
        <v>1</v>
      </c>
      <c r="F12" s="92"/>
      <c r="G12" s="52">
        <f t="shared" si="0"/>
        <v>0</v>
      </c>
      <c r="H12" s="52">
        <f t="shared" si="1"/>
        <v>0</v>
      </c>
      <c r="I12" s="52">
        <f t="shared" si="2"/>
        <v>0</v>
      </c>
    </row>
    <row r="13" spans="2:9" ht="15.75" thickBot="1">
      <c r="B13" s="17" t="s">
        <v>42</v>
      </c>
      <c r="C13" s="6" t="s">
        <v>43</v>
      </c>
      <c r="D13" s="16" t="s">
        <v>7</v>
      </c>
      <c r="E13" s="7">
        <v>1</v>
      </c>
      <c r="F13" s="92"/>
      <c r="G13" s="52">
        <f t="shared" si="0"/>
        <v>0</v>
      </c>
      <c r="H13" s="52">
        <f t="shared" si="1"/>
        <v>0</v>
      </c>
      <c r="I13" s="52">
        <f t="shared" si="2"/>
        <v>0</v>
      </c>
    </row>
    <row r="14" spans="2:9" ht="15.75" thickBot="1">
      <c r="B14" s="17" t="s">
        <v>44</v>
      </c>
      <c r="C14" s="6" t="s">
        <v>45</v>
      </c>
      <c r="D14" s="16" t="s">
        <v>7</v>
      </c>
      <c r="E14" s="7">
        <v>1</v>
      </c>
      <c r="F14" s="92"/>
      <c r="G14" s="52">
        <f t="shared" si="0"/>
        <v>0</v>
      </c>
      <c r="H14" s="52">
        <f t="shared" si="1"/>
        <v>0</v>
      </c>
      <c r="I14" s="52">
        <f t="shared" si="2"/>
        <v>0</v>
      </c>
    </row>
    <row r="15" spans="2:9" ht="15.75" thickBot="1">
      <c r="B15" s="17" t="s">
        <v>46</v>
      </c>
      <c r="C15" s="6" t="s">
        <v>47</v>
      </c>
      <c r="D15" s="16" t="s">
        <v>7</v>
      </c>
      <c r="E15" s="7">
        <v>1</v>
      </c>
      <c r="F15" s="92"/>
      <c r="G15" s="52">
        <f t="shared" si="0"/>
        <v>0</v>
      </c>
      <c r="H15" s="52">
        <f t="shared" si="1"/>
        <v>0</v>
      </c>
      <c r="I15" s="52">
        <f t="shared" si="2"/>
        <v>0</v>
      </c>
    </row>
    <row r="16" spans="2:9" ht="15.75" thickBot="1">
      <c r="B16" s="17" t="s">
        <v>48</v>
      </c>
      <c r="C16" s="6" t="s">
        <v>49</v>
      </c>
      <c r="D16" s="16" t="s">
        <v>7</v>
      </c>
      <c r="E16" s="7">
        <v>1</v>
      </c>
      <c r="F16" s="92"/>
      <c r="G16" s="52">
        <f t="shared" si="0"/>
        <v>0</v>
      </c>
      <c r="H16" s="52">
        <f t="shared" si="1"/>
        <v>0</v>
      </c>
      <c r="I16" s="52">
        <f t="shared" si="2"/>
        <v>0</v>
      </c>
    </row>
    <row r="17" spans="2:9" ht="15.75" thickBot="1">
      <c r="B17" s="17" t="s">
        <v>50</v>
      </c>
      <c r="C17" s="6" t="s">
        <v>51</v>
      </c>
      <c r="D17" s="16" t="s">
        <v>7</v>
      </c>
      <c r="E17" s="7">
        <v>1</v>
      </c>
      <c r="F17" s="92"/>
      <c r="G17" s="52">
        <f t="shared" si="0"/>
        <v>0</v>
      </c>
      <c r="H17" s="52">
        <f t="shared" si="1"/>
        <v>0</v>
      </c>
      <c r="I17" s="52">
        <f t="shared" si="2"/>
        <v>0</v>
      </c>
    </row>
    <row r="18" spans="2:9" ht="15.75" thickBot="1">
      <c r="B18" s="17" t="s">
        <v>52</v>
      </c>
      <c r="C18" s="6" t="s">
        <v>53</v>
      </c>
      <c r="D18" s="16" t="s">
        <v>7</v>
      </c>
      <c r="E18" s="7">
        <v>1</v>
      </c>
      <c r="F18" s="92"/>
      <c r="G18" s="52">
        <f t="shared" si="0"/>
        <v>0</v>
      </c>
      <c r="H18" s="52">
        <f t="shared" si="1"/>
        <v>0</v>
      </c>
      <c r="I18" s="52">
        <f t="shared" si="2"/>
        <v>0</v>
      </c>
    </row>
    <row r="19" spans="2:9" ht="15.75" thickBot="1">
      <c r="B19" s="18"/>
      <c r="C19" s="33" t="s">
        <v>54</v>
      </c>
      <c r="D19" s="20"/>
      <c r="E19" s="20"/>
      <c r="F19" s="36"/>
      <c r="G19" s="53">
        <f>SUM(G4:G18)</f>
        <v>0</v>
      </c>
      <c r="H19" s="53">
        <f aca="true" t="shared" si="3" ref="H19:I19">SUM(H4:H18)</f>
        <v>0</v>
      </c>
      <c r="I19" s="53">
        <f t="shared" si="3"/>
        <v>0</v>
      </c>
    </row>
    <row r="20" spans="2:9" ht="15.75" thickBot="1">
      <c r="B20" s="14" t="s">
        <v>55</v>
      </c>
      <c r="C20" s="15" t="s">
        <v>83</v>
      </c>
      <c r="D20" s="21"/>
      <c r="E20" s="21"/>
      <c r="F20" s="88"/>
      <c r="G20" s="89"/>
      <c r="H20" s="90"/>
      <c r="I20" s="54"/>
    </row>
    <row r="21" spans="2:9" ht="15.75" thickBot="1">
      <c r="B21" s="17" t="s">
        <v>57</v>
      </c>
      <c r="C21" s="42" t="s">
        <v>84</v>
      </c>
      <c r="D21" s="16" t="s">
        <v>7</v>
      </c>
      <c r="E21" s="7">
        <v>1</v>
      </c>
      <c r="F21" s="92"/>
      <c r="G21" s="91">
        <f>E21*F21</f>
        <v>0</v>
      </c>
      <c r="H21" s="90">
        <f aca="true" t="shared" si="4" ref="H21:H22">I21-G21</f>
        <v>0</v>
      </c>
      <c r="I21" s="54">
        <f aca="true" t="shared" si="5" ref="I21:I22">G21*1.21</f>
        <v>0</v>
      </c>
    </row>
    <row r="22" spans="2:9" ht="15.75" thickBot="1">
      <c r="B22" s="17" t="s">
        <v>85</v>
      </c>
      <c r="C22" s="42" t="s">
        <v>86</v>
      </c>
      <c r="D22" s="16" t="s">
        <v>7</v>
      </c>
      <c r="E22" s="7">
        <v>1</v>
      </c>
      <c r="F22" s="92"/>
      <c r="G22" s="52">
        <f>E22*F22</f>
        <v>0</v>
      </c>
      <c r="H22" s="54">
        <f>I22-G22</f>
        <v>0</v>
      </c>
      <c r="I22" s="54">
        <f>G22*1.21</f>
        <v>0</v>
      </c>
    </row>
    <row r="23" spans="2:9" ht="15.75" thickBot="1">
      <c r="B23" s="18"/>
      <c r="C23" s="33" t="s">
        <v>54</v>
      </c>
      <c r="D23" s="20"/>
      <c r="E23" s="20"/>
      <c r="F23" s="36"/>
      <c r="G23" s="53">
        <f>SUM(G21:G22)</f>
        <v>0</v>
      </c>
      <c r="H23" s="53">
        <f aca="true" t="shared" si="6" ref="H23:I23">SUM(H21:H22)</f>
        <v>0</v>
      </c>
      <c r="I23" s="53">
        <f t="shared" si="6"/>
        <v>0</v>
      </c>
    </row>
    <row r="24" spans="2:9" ht="48.75" thickBot="1">
      <c r="B24" s="14" t="s">
        <v>61</v>
      </c>
      <c r="C24" s="15" t="s">
        <v>62</v>
      </c>
      <c r="D24" s="21"/>
      <c r="E24" s="21"/>
      <c r="F24" s="38"/>
      <c r="G24" s="54"/>
      <c r="H24" s="54"/>
      <c r="I24" s="54"/>
    </row>
    <row r="25" spans="2:9" ht="26.25" thickBot="1">
      <c r="B25" s="17" t="s">
        <v>63</v>
      </c>
      <c r="C25" s="6" t="s">
        <v>64</v>
      </c>
      <c r="D25" s="16" t="s">
        <v>7</v>
      </c>
      <c r="E25" s="7">
        <v>30</v>
      </c>
      <c r="F25" s="92"/>
      <c r="G25" s="52">
        <f>E25*F25</f>
        <v>0</v>
      </c>
      <c r="H25" s="52">
        <f>I25-G25</f>
        <v>0</v>
      </c>
      <c r="I25" s="52">
        <f>G25*1.21</f>
        <v>0</v>
      </c>
    </row>
    <row r="26" spans="2:9" ht="15.75" thickBot="1">
      <c r="B26" s="17" t="s">
        <v>65</v>
      </c>
      <c r="C26" s="6" t="s">
        <v>31</v>
      </c>
      <c r="D26" s="16" t="s">
        <v>7</v>
      </c>
      <c r="E26" s="7">
        <v>30</v>
      </c>
      <c r="F26" s="92"/>
      <c r="G26" s="52">
        <f aca="true" t="shared" si="7" ref="G26:G34">E26*F26</f>
        <v>0</v>
      </c>
      <c r="H26" s="52">
        <f aca="true" t="shared" si="8" ref="H26:H34">I26-G26</f>
        <v>0</v>
      </c>
      <c r="I26" s="52">
        <f aca="true" t="shared" si="9" ref="I26:I34">G26*1.21</f>
        <v>0</v>
      </c>
    </row>
    <row r="27" spans="2:9" ht="15.75" thickBot="1">
      <c r="B27" s="17" t="s">
        <v>66</v>
      </c>
      <c r="C27" s="6" t="s">
        <v>67</v>
      </c>
      <c r="D27" s="16" t="s">
        <v>7</v>
      </c>
      <c r="E27" s="7">
        <v>30</v>
      </c>
      <c r="F27" s="92"/>
      <c r="G27" s="52">
        <f t="shared" si="7"/>
        <v>0</v>
      </c>
      <c r="H27" s="52">
        <f t="shared" si="8"/>
        <v>0</v>
      </c>
      <c r="I27" s="52">
        <f t="shared" si="9"/>
        <v>0</v>
      </c>
    </row>
    <row r="28" spans="2:9" ht="26.25" thickBot="1">
      <c r="B28" s="17" t="s">
        <v>68</v>
      </c>
      <c r="C28" s="6" t="s">
        <v>69</v>
      </c>
      <c r="D28" s="16" t="s">
        <v>7</v>
      </c>
      <c r="E28" s="7">
        <v>69</v>
      </c>
      <c r="F28" s="92"/>
      <c r="G28" s="52">
        <f t="shared" si="7"/>
        <v>0</v>
      </c>
      <c r="H28" s="52">
        <f t="shared" si="8"/>
        <v>0</v>
      </c>
      <c r="I28" s="52">
        <f t="shared" si="9"/>
        <v>0</v>
      </c>
    </row>
    <row r="29" spans="2:9" ht="15.75" thickBot="1">
      <c r="B29" s="17" t="s">
        <v>70</v>
      </c>
      <c r="C29" s="6" t="s">
        <v>71</v>
      </c>
      <c r="D29" s="16" t="s">
        <v>7</v>
      </c>
      <c r="E29" s="7">
        <v>28</v>
      </c>
      <c r="F29" s="92"/>
      <c r="G29" s="52">
        <f t="shared" si="7"/>
        <v>0</v>
      </c>
      <c r="H29" s="52">
        <f t="shared" si="8"/>
        <v>0</v>
      </c>
      <c r="I29" s="52">
        <f t="shared" si="9"/>
        <v>0</v>
      </c>
    </row>
    <row r="30" spans="2:9" ht="26.25" thickBot="1">
      <c r="B30" s="17" t="s">
        <v>72</v>
      </c>
      <c r="C30" s="6" t="s">
        <v>87</v>
      </c>
      <c r="D30" s="16" t="s">
        <v>7</v>
      </c>
      <c r="E30" s="7">
        <v>2</v>
      </c>
      <c r="F30" s="92"/>
      <c r="G30" s="52">
        <f t="shared" si="7"/>
        <v>0</v>
      </c>
      <c r="H30" s="52">
        <f t="shared" si="8"/>
        <v>0</v>
      </c>
      <c r="I30" s="52">
        <f t="shared" si="9"/>
        <v>0</v>
      </c>
    </row>
    <row r="31" spans="2:9" ht="15.75" thickBot="1">
      <c r="B31" s="17" t="s">
        <v>74</v>
      </c>
      <c r="C31" s="16" t="s">
        <v>88</v>
      </c>
      <c r="D31" s="16" t="s">
        <v>7</v>
      </c>
      <c r="E31" s="7">
        <v>1</v>
      </c>
      <c r="F31" s="92"/>
      <c r="G31" s="52">
        <f t="shared" si="7"/>
        <v>0</v>
      </c>
      <c r="H31" s="52">
        <f t="shared" si="8"/>
        <v>0</v>
      </c>
      <c r="I31" s="52">
        <f t="shared" si="9"/>
        <v>0</v>
      </c>
    </row>
    <row r="32" spans="2:9" ht="15.75" thickBot="1">
      <c r="B32" s="17" t="s">
        <v>76</v>
      </c>
      <c r="C32" s="16" t="s">
        <v>73</v>
      </c>
      <c r="D32" s="16" t="s">
        <v>7</v>
      </c>
      <c r="E32" s="7">
        <v>30</v>
      </c>
      <c r="F32" s="92"/>
      <c r="G32" s="52">
        <f t="shared" si="7"/>
        <v>0</v>
      </c>
      <c r="H32" s="52">
        <f t="shared" si="8"/>
        <v>0</v>
      </c>
      <c r="I32" s="52">
        <f t="shared" si="9"/>
        <v>0</v>
      </c>
    </row>
    <row r="33" spans="2:9" ht="15.75" thickBot="1">
      <c r="B33" s="17" t="s">
        <v>89</v>
      </c>
      <c r="C33" s="16" t="s">
        <v>75</v>
      </c>
      <c r="D33" s="16" t="s">
        <v>7</v>
      </c>
      <c r="E33" s="7">
        <v>30</v>
      </c>
      <c r="F33" s="92"/>
      <c r="G33" s="52">
        <f t="shared" si="7"/>
        <v>0</v>
      </c>
      <c r="H33" s="52">
        <f t="shared" si="8"/>
        <v>0</v>
      </c>
      <c r="I33" s="52">
        <f t="shared" si="9"/>
        <v>0</v>
      </c>
    </row>
    <row r="34" spans="2:9" ht="15.75" thickBot="1">
      <c r="B34" s="17" t="s">
        <v>90</v>
      </c>
      <c r="C34" s="16" t="s">
        <v>77</v>
      </c>
      <c r="D34" s="16" t="s">
        <v>7</v>
      </c>
      <c r="E34" s="7">
        <v>30</v>
      </c>
      <c r="F34" s="92"/>
      <c r="G34" s="52">
        <f t="shared" si="7"/>
        <v>0</v>
      </c>
      <c r="H34" s="52">
        <f t="shared" si="8"/>
        <v>0</v>
      </c>
      <c r="I34" s="52">
        <f t="shared" si="9"/>
        <v>0</v>
      </c>
    </row>
    <row r="35" spans="2:11" ht="15.75" thickBot="1">
      <c r="B35" s="18"/>
      <c r="C35" s="19" t="s">
        <v>54</v>
      </c>
      <c r="D35" s="20"/>
      <c r="E35" s="20"/>
      <c r="F35" s="20"/>
      <c r="G35" s="53">
        <f>SUM(G25:G34)</f>
        <v>0</v>
      </c>
      <c r="H35" s="53">
        <f aca="true" t="shared" si="10" ref="H35:I35">SUM(H25:H34)</f>
        <v>0</v>
      </c>
      <c r="I35" s="53">
        <f t="shared" si="10"/>
        <v>0</v>
      </c>
      <c r="J35" s="44"/>
      <c r="K35" s="44"/>
    </row>
    <row r="36" spans="2:9" ht="15.75" thickBot="1">
      <c r="B36" s="22" t="s">
        <v>78</v>
      </c>
      <c r="C36" s="23" t="s">
        <v>79</v>
      </c>
      <c r="D36" s="24"/>
      <c r="E36" s="24"/>
      <c r="F36" s="24"/>
      <c r="G36" s="55"/>
      <c r="H36" s="55"/>
      <c r="I36" s="55"/>
    </row>
    <row r="37" spans="2:9" ht="15.75" thickBot="1">
      <c r="B37" s="25" t="s">
        <v>80</v>
      </c>
      <c r="C37" s="16" t="s">
        <v>81</v>
      </c>
      <c r="D37" s="26" t="s">
        <v>7</v>
      </c>
      <c r="E37" s="7">
        <v>1</v>
      </c>
      <c r="F37" s="93"/>
      <c r="G37" s="56">
        <f>E37*F37</f>
        <v>0</v>
      </c>
      <c r="H37" s="56"/>
      <c r="I37" s="56"/>
    </row>
    <row r="38" spans="2:9" ht="15.75" thickBot="1">
      <c r="B38" s="18"/>
      <c r="C38" s="19" t="s">
        <v>60</v>
      </c>
      <c r="D38" s="27"/>
      <c r="E38" s="20"/>
      <c r="F38" s="27"/>
      <c r="G38" s="57">
        <f>SUM(G37)</f>
        <v>0</v>
      </c>
      <c r="H38" s="57">
        <f aca="true" t="shared" si="11" ref="H38:I38">SUM(H37)</f>
        <v>0</v>
      </c>
      <c r="I38" s="57">
        <f t="shared" si="11"/>
        <v>0</v>
      </c>
    </row>
    <row r="39" spans="2:11" ht="21.75" thickBot="1">
      <c r="B39" s="28"/>
      <c r="C39" s="29" t="s">
        <v>82</v>
      </c>
      <c r="D39" s="30"/>
      <c r="E39" s="30"/>
      <c r="F39" s="30"/>
      <c r="G39" s="58">
        <f>SUM(G38,G35,G23,G19)</f>
        <v>0</v>
      </c>
      <c r="H39" s="58">
        <f aca="true" t="shared" si="12" ref="H39:I39">SUM(H38,H35,H23,H19)</f>
        <v>0</v>
      </c>
      <c r="I39" s="58">
        <f t="shared" si="12"/>
        <v>0</v>
      </c>
      <c r="J39" s="43"/>
      <c r="K39" s="43"/>
    </row>
  </sheetData>
  <sheetProtection algorithmName="SHA-512" hashValue="H/UWcWHLpBVytFV5EVVvnhibc9qoNFK+H+gU7QNhfPqPh9nE/XZSZZsHHQIyHkquT+65hAihFs9m9jlgiRMtAQ==" saltValue="rpv8lRzGW0i6wGEmrpAjcw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6"/>
  <sheetViews>
    <sheetView workbookViewId="0" topLeftCell="A1">
      <selection activeCell="F4" sqref="F4"/>
    </sheetView>
  </sheetViews>
  <sheetFormatPr defaultColWidth="9.140625" defaultRowHeight="15"/>
  <cols>
    <col min="3" max="3" width="34.8515625" style="31" customWidth="1"/>
    <col min="6" max="6" width="18.57421875" style="0" customWidth="1"/>
    <col min="7" max="9" width="18.57421875" style="11" customWidth="1"/>
  </cols>
  <sheetData>
    <row r="1" ht="15.75" thickBot="1"/>
    <row r="2" spans="2:9" ht="15.75" thickBot="1">
      <c r="B2" s="12"/>
      <c r="C2" s="32" t="s">
        <v>15</v>
      </c>
      <c r="D2" s="13" t="s">
        <v>2</v>
      </c>
      <c r="E2" s="13" t="s">
        <v>16</v>
      </c>
      <c r="F2" s="13" t="s">
        <v>17</v>
      </c>
      <c r="G2" s="50" t="s">
        <v>18</v>
      </c>
      <c r="H2" s="50" t="s">
        <v>19</v>
      </c>
      <c r="I2" s="50" t="s">
        <v>20</v>
      </c>
    </row>
    <row r="3" spans="2:9" ht="37.5" thickBot="1">
      <c r="B3" s="14" t="s">
        <v>21</v>
      </c>
      <c r="C3" s="15" t="s">
        <v>22</v>
      </c>
      <c r="D3" s="83" t="s">
        <v>23</v>
      </c>
      <c r="E3" s="83"/>
      <c r="F3" s="87"/>
      <c r="G3" s="51"/>
      <c r="H3" s="51"/>
      <c r="I3" s="51"/>
    </row>
    <row r="4" spans="2:9" ht="26.25" thickBot="1">
      <c r="B4" s="17" t="s">
        <v>24</v>
      </c>
      <c r="C4" s="6" t="s">
        <v>25</v>
      </c>
      <c r="D4" s="16" t="s">
        <v>7</v>
      </c>
      <c r="E4" s="7">
        <v>1</v>
      </c>
      <c r="F4" s="85"/>
      <c r="G4" s="52">
        <f>E4*F4</f>
        <v>0</v>
      </c>
      <c r="H4" s="52">
        <f>I4-G4</f>
        <v>0</v>
      </c>
      <c r="I4" s="52">
        <f>G4*1.21</f>
        <v>0</v>
      </c>
    </row>
    <row r="5" spans="2:9" ht="15.75" thickBot="1">
      <c r="B5" s="17" t="s">
        <v>26</v>
      </c>
      <c r="C5" s="6" t="s">
        <v>27</v>
      </c>
      <c r="D5" s="16" t="s">
        <v>7</v>
      </c>
      <c r="E5" s="7">
        <v>1</v>
      </c>
      <c r="F5" s="85"/>
      <c r="G5" s="52">
        <f aca="true" t="shared" si="0" ref="G5:G18">E5*F5</f>
        <v>0</v>
      </c>
      <c r="H5" s="52">
        <f aca="true" t="shared" si="1" ref="H5:H18">I5-G5</f>
        <v>0</v>
      </c>
      <c r="I5" s="52">
        <f aca="true" t="shared" si="2" ref="I5:I18">G5*1.21</f>
        <v>0</v>
      </c>
    </row>
    <row r="6" spans="2:9" ht="15.75" thickBot="1">
      <c r="B6" s="17" t="s">
        <v>28</v>
      </c>
      <c r="C6" s="6" t="s">
        <v>29</v>
      </c>
      <c r="D6" s="16" t="s">
        <v>7</v>
      </c>
      <c r="E6" s="7">
        <v>1</v>
      </c>
      <c r="F6" s="85"/>
      <c r="G6" s="52">
        <f t="shared" si="0"/>
        <v>0</v>
      </c>
      <c r="H6" s="52">
        <f t="shared" si="1"/>
        <v>0</v>
      </c>
      <c r="I6" s="52">
        <f t="shared" si="2"/>
        <v>0</v>
      </c>
    </row>
    <row r="7" spans="2:9" ht="15.75" thickBot="1">
      <c r="B7" s="17" t="s">
        <v>30</v>
      </c>
      <c r="C7" s="6" t="s">
        <v>31</v>
      </c>
      <c r="D7" s="16" t="s">
        <v>7</v>
      </c>
      <c r="E7" s="7">
        <v>1</v>
      </c>
      <c r="F7" s="85"/>
      <c r="G7" s="52">
        <f t="shared" si="0"/>
        <v>0</v>
      </c>
      <c r="H7" s="52">
        <f t="shared" si="1"/>
        <v>0</v>
      </c>
      <c r="I7" s="52">
        <f t="shared" si="2"/>
        <v>0</v>
      </c>
    </row>
    <row r="8" spans="2:9" ht="26.25" thickBot="1">
      <c r="B8" s="17" t="s">
        <v>32</v>
      </c>
      <c r="C8" s="6" t="s">
        <v>33</v>
      </c>
      <c r="D8" s="16" t="s">
        <v>7</v>
      </c>
      <c r="E8" s="7">
        <v>1</v>
      </c>
      <c r="F8" s="85"/>
      <c r="G8" s="52">
        <f t="shared" si="0"/>
        <v>0</v>
      </c>
      <c r="H8" s="52">
        <f t="shared" si="1"/>
        <v>0</v>
      </c>
      <c r="I8" s="52">
        <f t="shared" si="2"/>
        <v>0</v>
      </c>
    </row>
    <row r="9" spans="2:9" ht="26.25" thickBot="1">
      <c r="B9" s="17" t="s">
        <v>34</v>
      </c>
      <c r="C9" s="6" t="s">
        <v>35</v>
      </c>
      <c r="D9" s="16" t="s">
        <v>7</v>
      </c>
      <c r="E9" s="7">
        <v>1</v>
      </c>
      <c r="F9" s="85"/>
      <c r="G9" s="52">
        <f t="shared" si="0"/>
        <v>0</v>
      </c>
      <c r="H9" s="52">
        <f t="shared" si="1"/>
        <v>0</v>
      </c>
      <c r="I9" s="52">
        <f t="shared" si="2"/>
        <v>0</v>
      </c>
    </row>
    <row r="10" spans="2:9" ht="15.75" thickBot="1">
      <c r="B10" s="17" t="s">
        <v>36</v>
      </c>
      <c r="C10" s="6" t="s">
        <v>37</v>
      </c>
      <c r="D10" s="16" t="s">
        <v>7</v>
      </c>
      <c r="E10" s="7">
        <v>1</v>
      </c>
      <c r="F10" s="85"/>
      <c r="G10" s="52">
        <f t="shared" si="0"/>
        <v>0</v>
      </c>
      <c r="H10" s="52">
        <f t="shared" si="1"/>
        <v>0</v>
      </c>
      <c r="I10" s="52">
        <f t="shared" si="2"/>
        <v>0</v>
      </c>
    </row>
    <row r="11" spans="2:9" ht="15.75" thickBot="1">
      <c r="B11" s="17" t="s">
        <v>38</v>
      </c>
      <c r="C11" s="6" t="s">
        <v>39</v>
      </c>
      <c r="D11" s="16" t="s">
        <v>7</v>
      </c>
      <c r="E11" s="7">
        <v>1</v>
      </c>
      <c r="F11" s="85"/>
      <c r="G11" s="52">
        <f t="shared" si="0"/>
        <v>0</v>
      </c>
      <c r="H11" s="52">
        <f t="shared" si="1"/>
        <v>0</v>
      </c>
      <c r="I11" s="52">
        <f t="shared" si="2"/>
        <v>0</v>
      </c>
    </row>
    <row r="12" spans="2:9" ht="15.75" thickBot="1">
      <c r="B12" s="17" t="s">
        <v>40</v>
      </c>
      <c r="C12" s="6" t="s">
        <v>41</v>
      </c>
      <c r="D12" s="16" t="s">
        <v>7</v>
      </c>
      <c r="E12" s="7">
        <v>1</v>
      </c>
      <c r="F12" s="85"/>
      <c r="G12" s="52">
        <f>E12*F12</f>
        <v>0</v>
      </c>
      <c r="H12" s="52">
        <f t="shared" si="1"/>
        <v>0</v>
      </c>
      <c r="I12" s="52">
        <f t="shared" si="2"/>
        <v>0</v>
      </c>
    </row>
    <row r="13" spans="2:9" ht="15.75" thickBot="1">
      <c r="B13" s="17" t="s">
        <v>42</v>
      </c>
      <c r="C13" s="6" t="s">
        <v>43</v>
      </c>
      <c r="D13" s="16" t="s">
        <v>7</v>
      </c>
      <c r="E13" s="7">
        <v>1</v>
      </c>
      <c r="F13" s="85"/>
      <c r="G13" s="52">
        <f t="shared" si="0"/>
        <v>0</v>
      </c>
      <c r="H13" s="52">
        <f t="shared" si="1"/>
        <v>0</v>
      </c>
      <c r="I13" s="52">
        <f t="shared" si="2"/>
        <v>0</v>
      </c>
    </row>
    <row r="14" spans="2:9" ht="15.75" thickBot="1">
      <c r="B14" s="17" t="s">
        <v>44</v>
      </c>
      <c r="C14" s="6" t="s">
        <v>45</v>
      </c>
      <c r="D14" s="16" t="s">
        <v>7</v>
      </c>
      <c r="E14" s="7">
        <v>1</v>
      </c>
      <c r="F14" s="85"/>
      <c r="G14" s="52">
        <f t="shared" si="0"/>
        <v>0</v>
      </c>
      <c r="H14" s="52">
        <f t="shared" si="1"/>
        <v>0</v>
      </c>
      <c r="I14" s="52">
        <f t="shared" si="2"/>
        <v>0</v>
      </c>
    </row>
    <row r="15" spans="2:9" ht="15.75" thickBot="1">
      <c r="B15" s="17" t="s">
        <v>46</v>
      </c>
      <c r="C15" s="6" t="s">
        <v>47</v>
      </c>
      <c r="D15" s="16" t="s">
        <v>7</v>
      </c>
      <c r="E15" s="7">
        <v>1</v>
      </c>
      <c r="F15" s="85"/>
      <c r="G15" s="52">
        <f t="shared" si="0"/>
        <v>0</v>
      </c>
      <c r="H15" s="52">
        <f t="shared" si="1"/>
        <v>0</v>
      </c>
      <c r="I15" s="52">
        <f t="shared" si="2"/>
        <v>0</v>
      </c>
    </row>
    <row r="16" spans="2:9" ht="15.75" thickBot="1">
      <c r="B16" s="17" t="s">
        <v>48</v>
      </c>
      <c r="C16" s="6" t="s">
        <v>49</v>
      </c>
      <c r="D16" s="16" t="s">
        <v>7</v>
      </c>
      <c r="E16" s="7">
        <v>1</v>
      </c>
      <c r="F16" s="85"/>
      <c r="G16" s="52">
        <f t="shared" si="0"/>
        <v>0</v>
      </c>
      <c r="H16" s="52">
        <f t="shared" si="1"/>
        <v>0</v>
      </c>
      <c r="I16" s="52">
        <f t="shared" si="2"/>
        <v>0</v>
      </c>
    </row>
    <row r="17" spans="2:9" ht="15.75" thickBot="1">
      <c r="B17" s="17" t="s">
        <v>50</v>
      </c>
      <c r="C17" s="6" t="s">
        <v>51</v>
      </c>
      <c r="D17" s="16" t="s">
        <v>7</v>
      </c>
      <c r="E17" s="7">
        <v>1</v>
      </c>
      <c r="F17" s="85"/>
      <c r="G17" s="52">
        <f t="shared" si="0"/>
        <v>0</v>
      </c>
      <c r="H17" s="52">
        <f t="shared" si="1"/>
        <v>0</v>
      </c>
      <c r="I17" s="52">
        <f t="shared" si="2"/>
        <v>0</v>
      </c>
    </row>
    <row r="18" spans="2:9" ht="15.75" thickBot="1">
      <c r="B18" s="17" t="s">
        <v>52</v>
      </c>
      <c r="C18" s="6" t="s">
        <v>91</v>
      </c>
      <c r="D18" s="16" t="s">
        <v>7</v>
      </c>
      <c r="E18" s="7">
        <v>1</v>
      </c>
      <c r="F18" s="85"/>
      <c r="G18" s="52">
        <f t="shared" si="0"/>
        <v>0</v>
      </c>
      <c r="H18" s="52">
        <f t="shared" si="1"/>
        <v>0</v>
      </c>
      <c r="I18" s="52">
        <f t="shared" si="2"/>
        <v>0</v>
      </c>
    </row>
    <row r="19" spans="2:9" ht="15.75" thickBot="1">
      <c r="B19" s="18"/>
      <c r="C19" s="33" t="s">
        <v>54</v>
      </c>
      <c r="D19" s="20"/>
      <c r="E19" s="20"/>
      <c r="F19" s="36"/>
      <c r="G19" s="53">
        <f>SUM(G4:G18)</f>
        <v>0</v>
      </c>
      <c r="H19" s="53">
        <f aca="true" t="shared" si="3" ref="H19:I19">SUM(H4:H18)</f>
        <v>0</v>
      </c>
      <c r="I19" s="53">
        <f t="shared" si="3"/>
        <v>0</v>
      </c>
    </row>
    <row r="20" spans="2:9" ht="15.75" thickBot="1">
      <c r="B20" s="14" t="s">
        <v>55</v>
      </c>
      <c r="C20" s="34" t="s">
        <v>56</v>
      </c>
      <c r="D20" s="16"/>
      <c r="E20" s="16"/>
      <c r="F20" s="37"/>
      <c r="G20" s="54"/>
      <c r="H20" s="54">
        <f>I20-G20</f>
        <v>0</v>
      </c>
      <c r="I20" s="54">
        <f>G20*1.21</f>
        <v>0</v>
      </c>
    </row>
    <row r="21" spans="2:9" ht="26.25" thickBot="1">
      <c r="B21" s="17" t="s">
        <v>57</v>
      </c>
      <c r="C21" s="6" t="s">
        <v>58</v>
      </c>
      <c r="D21" s="16" t="s">
        <v>59</v>
      </c>
      <c r="E21" s="7">
        <v>1</v>
      </c>
      <c r="F21" s="85"/>
      <c r="G21" s="52">
        <f>E21*F21</f>
        <v>0</v>
      </c>
      <c r="H21" s="54">
        <f>I21-G21</f>
        <v>0</v>
      </c>
      <c r="I21" s="54">
        <f>G21*1.21</f>
        <v>0</v>
      </c>
    </row>
    <row r="22" spans="2:9" ht="15.75" thickBot="1">
      <c r="B22" s="18"/>
      <c r="C22" s="33" t="s">
        <v>60</v>
      </c>
      <c r="D22" s="20"/>
      <c r="E22" s="20"/>
      <c r="F22" s="36"/>
      <c r="G22" s="53">
        <f>SUM(G21)</f>
        <v>0</v>
      </c>
      <c r="H22" s="53">
        <f aca="true" t="shared" si="4" ref="H22:I22">SUM(H21)</f>
        <v>0</v>
      </c>
      <c r="I22" s="53">
        <f t="shared" si="4"/>
        <v>0</v>
      </c>
    </row>
    <row r="23" spans="2:9" ht="48.75" thickBot="1">
      <c r="B23" s="14" t="s">
        <v>61</v>
      </c>
      <c r="C23" s="15" t="s">
        <v>62</v>
      </c>
      <c r="D23" s="21"/>
      <c r="E23" s="21"/>
      <c r="F23" s="38"/>
      <c r="G23" s="54"/>
      <c r="H23" s="54"/>
      <c r="I23" s="54"/>
    </row>
    <row r="24" spans="2:9" ht="26.25" thickBot="1">
      <c r="B24" s="17" t="s">
        <v>63</v>
      </c>
      <c r="C24" s="6" t="s">
        <v>64</v>
      </c>
      <c r="D24" s="16" t="s">
        <v>7</v>
      </c>
      <c r="E24" s="7">
        <v>14</v>
      </c>
      <c r="F24" s="85"/>
      <c r="G24" s="52">
        <f>E24*F24</f>
        <v>0</v>
      </c>
      <c r="H24" s="52">
        <f>I24-G24</f>
        <v>0</v>
      </c>
      <c r="I24" s="52">
        <f>G24*1.21</f>
        <v>0</v>
      </c>
    </row>
    <row r="25" spans="2:9" ht="15.75" thickBot="1">
      <c r="B25" s="17" t="s">
        <v>65</v>
      </c>
      <c r="C25" s="6" t="s">
        <v>31</v>
      </c>
      <c r="D25" s="16" t="s">
        <v>7</v>
      </c>
      <c r="E25" s="7">
        <v>14</v>
      </c>
      <c r="F25" s="85"/>
      <c r="G25" s="52">
        <f aca="true" t="shared" si="5" ref="G25:G31">E25*F25</f>
        <v>0</v>
      </c>
      <c r="H25" s="52">
        <f aca="true" t="shared" si="6" ref="H25:H31">I25-G25</f>
        <v>0</v>
      </c>
      <c r="I25" s="52">
        <f aca="true" t="shared" si="7" ref="I25:I31">G25*1.21</f>
        <v>0</v>
      </c>
    </row>
    <row r="26" spans="2:9" ht="15.75" thickBot="1">
      <c r="B26" s="17" t="s">
        <v>66</v>
      </c>
      <c r="C26" s="6" t="s">
        <v>67</v>
      </c>
      <c r="D26" s="16" t="s">
        <v>7</v>
      </c>
      <c r="E26" s="7">
        <v>14</v>
      </c>
      <c r="F26" s="85"/>
      <c r="G26" s="52">
        <f t="shared" si="5"/>
        <v>0</v>
      </c>
      <c r="H26" s="52">
        <f t="shared" si="6"/>
        <v>0</v>
      </c>
      <c r="I26" s="52">
        <f t="shared" si="7"/>
        <v>0</v>
      </c>
    </row>
    <row r="27" spans="2:9" ht="26.25" thickBot="1">
      <c r="B27" s="17" t="s">
        <v>68</v>
      </c>
      <c r="C27" s="6" t="s">
        <v>69</v>
      </c>
      <c r="D27" s="16" t="s">
        <v>7</v>
      </c>
      <c r="E27" s="7">
        <v>39</v>
      </c>
      <c r="F27" s="85"/>
      <c r="G27" s="52">
        <f t="shared" si="5"/>
        <v>0</v>
      </c>
      <c r="H27" s="52">
        <f t="shared" si="6"/>
        <v>0</v>
      </c>
      <c r="I27" s="52">
        <f t="shared" si="7"/>
        <v>0</v>
      </c>
    </row>
    <row r="28" spans="2:9" ht="15.75" thickBot="1">
      <c r="B28" s="17" t="s">
        <v>70</v>
      </c>
      <c r="C28" s="6" t="s">
        <v>92</v>
      </c>
      <c r="D28" s="16" t="s">
        <v>7</v>
      </c>
      <c r="E28" s="7">
        <v>14</v>
      </c>
      <c r="F28" s="85"/>
      <c r="G28" s="52">
        <f t="shared" si="5"/>
        <v>0</v>
      </c>
      <c r="H28" s="52">
        <f t="shared" si="6"/>
        <v>0</v>
      </c>
      <c r="I28" s="52">
        <f t="shared" si="7"/>
        <v>0</v>
      </c>
    </row>
    <row r="29" spans="2:9" ht="15.75" thickBot="1">
      <c r="B29" s="17" t="s">
        <v>72</v>
      </c>
      <c r="C29" s="6" t="s">
        <v>73</v>
      </c>
      <c r="D29" s="16" t="s">
        <v>7</v>
      </c>
      <c r="E29" s="7">
        <v>14</v>
      </c>
      <c r="F29" s="85"/>
      <c r="G29" s="52">
        <f t="shared" si="5"/>
        <v>0</v>
      </c>
      <c r="H29" s="52">
        <f t="shared" si="6"/>
        <v>0</v>
      </c>
      <c r="I29" s="52">
        <f t="shared" si="7"/>
        <v>0</v>
      </c>
    </row>
    <row r="30" spans="2:9" ht="15.75" thickBot="1">
      <c r="B30" s="17" t="s">
        <v>74</v>
      </c>
      <c r="C30" s="6" t="s">
        <v>75</v>
      </c>
      <c r="D30" s="16" t="s">
        <v>7</v>
      </c>
      <c r="E30" s="7">
        <v>14</v>
      </c>
      <c r="F30" s="85"/>
      <c r="G30" s="52">
        <f t="shared" si="5"/>
        <v>0</v>
      </c>
      <c r="H30" s="52">
        <f t="shared" si="6"/>
        <v>0</v>
      </c>
      <c r="I30" s="52">
        <f t="shared" si="7"/>
        <v>0</v>
      </c>
    </row>
    <row r="31" spans="2:9" ht="15.75" thickBot="1">
      <c r="B31" s="17" t="s">
        <v>76</v>
      </c>
      <c r="C31" s="6" t="s">
        <v>77</v>
      </c>
      <c r="D31" s="16" t="s">
        <v>7</v>
      </c>
      <c r="E31" s="7">
        <v>14</v>
      </c>
      <c r="F31" s="85"/>
      <c r="G31" s="52">
        <f t="shared" si="5"/>
        <v>0</v>
      </c>
      <c r="H31" s="52">
        <f t="shared" si="6"/>
        <v>0</v>
      </c>
      <c r="I31" s="52">
        <f t="shared" si="7"/>
        <v>0</v>
      </c>
    </row>
    <row r="32" spans="2:9" ht="15.75" thickBot="1">
      <c r="B32" s="18"/>
      <c r="C32" s="19" t="s">
        <v>54</v>
      </c>
      <c r="D32" s="20"/>
      <c r="E32" s="20"/>
      <c r="F32" s="20"/>
      <c r="G32" s="53">
        <f>SUM(G24:G31)</f>
        <v>0</v>
      </c>
      <c r="H32" s="53">
        <f aca="true" t="shared" si="8" ref="H32:I32">SUM(H24:H31)</f>
        <v>0</v>
      </c>
      <c r="I32" s="53">
        <f t="shared" si="8"/>
        <v>0</v>
      </c>
    </row>
    <row r="33" spans="2:9" ht="15.75" thickBot="1">
      <c r="B33" s="22" t="s">
        <v>78</v>
      </c>
      <c r="C33" s="23" t="s">
        <v>79</v>
      </c>
      <c r="D33" s="24"/>
      <c r="E33" s="24"/>
      <c r="F33" s="24"/>
      <c r="G33" s="55"/>
      <c r="H33" s="55">
        <f>I33-G33</f>
        <v>0</v>
      </c>
      <c r="I33" s="55">
        <f>G33*1.21</f>
        <v>0</v>
      </c>
    </row>
    <row r="34" spans="2:9" ht="15.75" thickBot="1">
      <c r="B34" s="25" t="s">
        <v>80</v>
      </c>
      <c r="C34" s="16" t="s">
        <v>81</v>
      </c>
      <c r="D34" s="26" t="s">
        <v>7</v>
      </c>
      <c r="E34" s="7">
        <v>1</v>
      </c>
      <c r="F34" s="93"/>
      <c r="G34" s="56">
        <f>E34*F34</f>
        <v>0</v>
      </c>
      <c r="H34" s="55">
        <f>I34-G34</f>
        <v>0</v>
      </c>
      <c r="I34" s="55">
        <f>G34*1.21</f>
        <v>0</v>
      </c>
    </row>
    <row r="35" spans="2:9" ht="15.75" thickBot="1">
      <c r="B35" s="18"/>
      <c r="C35" s="19" t="s">
        <v>60</v>
      </c>
      <c r="D35" s="27"/>
      <c r="E35" s="20"/>
      <c r="F35" s="27"/>
      <c r="G35" s="57">
        <f>SUM(G34)</f>
        <v>0</v>
      </c>
      <c r="H35" s="57">
        <f aca="true" t="shared" si="9" ref="H35:I35">SUM(H34)</f>
        <v>0</v>
      </c>
      <c r="I35" s="57">
        <f t="shared" si="9"/>
        <v>0</v>
      </c>
    </row>
    <row r="36" spans="2:9" ht="21.75" thickBot="1">
      <c r="B36" s="28"/>
      <c r="C36" s="29" t="s">
        <v>82</v>
      </c>
      <c r="D36" s="30"/>
      <c r="E36" s="30"/>
      <c r="F36" s="30"/>
      <c r="G36" s="58">
        <f>SUM(G35,G32,G22,G19)</f>
        <v>0</v>
      </c>
      <c r="H36" s="58">
        <f aca="true" t="shared" si="10" ref="H36:I36">SUM(H35,H32,H22,H19)</f>
        <v>0</v>
      </c>
      <c r="I36" s="58">
        <f t="shared" si="10"/>
        <v>0</v>
      </c>
    </row>
  </sheetData>
  <sheetProtection algorithmName="SHA-512" hashValue="ANDFUa886EYpmqYw8QrZEK+HGzRyoJcnxcVlSWriZtJ03MVEc9DFlxLP1ELIOE0RfAQwnpyLgpx+T7WLLZR0fQ==" saltValue="i9us3y84ivyKqBe+dSRjsw==" spinCount="100000" sheet="1" objects="1" scenarios="1"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6"/>
  <sheetViews>
    <sheetView workbookViewId="0" topLeftCell="A1">
      <selection activeCell="F4" sqref="F4"/>
    </sheetView>
  </sheetViews>
  <sheetFormatPr defaultColWidth="9.140625" defaultRowHeight="15"/>
  <cols>
    <col min="3" max="3" width="33.00390625" style="31" customWidth="1"/>
    <col min="6" max="6" width="19.8515625" style="0" customWidth="1"/>
    <col min="7" max="9" width="19.8515625" style="11" customWidth="1"/>
  </cols>
  <sheetData>
    <row r="1" ht="15.75" thickBot="1"/>
    <row r="2" spans="2:9" ht="15.75" thickBot="1">
      <c r="B2" s="12"/>
      <c r="C2" s="32" t="s">
        <v>15</v>
      </c>
      <c r="D2" s="13" t="s">
        <v>2</v>
      </c>
      <c r="E2" s="13" t="s">
        <v>16</v>
      </c>
      <c r="F2" s="13" t="s">
        <v>17</v>
      </c>
      <c r="G2" s="50" t="s">
        <v>18</v>
      </c>
      <c r="H2" s="50" t="s">
        <v>19</v>
      </c>
      <c r="I2" s="50" t="s">
        <v>20</v>
      </c>
    </row>
    <row r="3" spans="2:9" ht="37.5" thickBot="1">
      <c r="B3" s="14" t="s">
        <v>21</v>
      </c>
      <c r="C3" s="15" t="s">
        <v>22</v>
      </c>
      <c r="D3" s="83" t="s">
        <v>23</v>
      </c>
      <c r="E3" s="83"/>
      <c r="F3" s="87"/>
      <c r="G3" s="51"/>
      <c r="H3" s="51"/>
      <c r="I3" s="51"/>
    </row>
    <row r="4" spans="2:9" ht="26.25" thickBot="1">
      <c r="B4" s="17" t="s">
        <v>24</v>
      </c>
      <c r="C4" s="6" t="s">
        <v>25</v>
      </c>
      <c r="D4" s="16" t="s">
        <v>7</v>
      </c>
      <c r="E4" s="7">
        <v>1</v>
      </c>
      <c r="F4" s="92"/>
      <c r="G4" s="52">
        <f>E4*F4</f>
        <v>0</v>
      </c>
      <c r="H4" s="52">
        <f>I4-G4</f>
        <v>0</v>
      </c>
      <c r="I4" s="52">
        <f>G4*1.21</f>
        <v>0</v>
      </c>
    </row>
    <row r="5" spans="2:9" ht="15.75" thickBot="1">
      <c r="B5" s="17" t="s">
        <v>26</v>
      </c>
      <c r="C5" s="6" t="s">
        <v>27</v>
      </c>
      <c r="D5" s="16" t="s">
        <v>7</v>
      </c>
      <c r="E5" s="7">
        <v>1</v>
      </c>
      <c r="F5" s="92"/>
      <c r="G5" s="52">
        <f aca="true" t="shared" si="0" ref="G5:G18">E5*F5</f>
        <v>0</v>
      </c>
      <c r="H5" s="52">
        <f aca="true" t="shared" si="1" ref="H5:H18">I5-G5</f>
        <v>0</v>
      </c>
      <c r="I5" s="52">
        <f aca="true" t="shared" si="2" ref="I5:I18">G5*1.21</f>
        <v>0</v>
      </c>
    </row>
    <row r="6" spans="2:9" ht="15.75" thickBot="1">
      <c r="B6" s="17" t="s">
        <v>28</v>
      </c>
      <c r="C6" s="6" t="s">
        <v>29</v>
      </c>
      <c r="D6" s="16" t="s">
        <v>7</v>
      </c>
      <c r="E6" s="7">
        <v>1</v>
      </c>
      <c r="F6" s="92"/>
      <c r="G6" s="52">
        <f t="shared" si="0"/>
        <v>0</v>
      </c>
      <c r="H6" s="52">
        <f t="shared" si="1"/>
        <v>0</v>
      </c>
      <c r="I6" s="52">
        <f t="shared" si="2"/>
        <v>0</v>
      </c>
    </row>
    <row r="7" spans="2:9" ht="15.75" thickBot="1">
      <c r="B7" s="17" t="s">
        <v>30</v>
      </c>
      <c r="C7" s="6" t="s">
        <v>31</v>
      </c>
      <c r="D7" s="16" t="s">
        <v>7</v>
      </c>
      <c r="E7" s="7">
        <v>1</v>
      </c>
      <c r="F7" s="92"/>
      <c r="G7" s="52">
        <f t="shared" si="0"/>
        <v>0</v>
      </c>
      <c r="H7" s="52">
        <f t="shared" si="1"/>
        <v>0</v>
      </c>
      <c r="I7" s="52">
        <f t="shared" si="2"/>
        <v>0</v>
      </c>
    </row>
    <row r="8" spans="2:9" ht="26.25" thickBot="1">
      <c r="B8" s="17" t="s">
        <v>32</v>
      </c>
      <c r="C8" s="6" t="s">
        <v>33</v>
      </c>
      <c r="D8" s="16" t="s">
        <v>7</v>
      </c>
      <c r="E8" s="7">
        <v>1</v>
      </c>
      <c r="F8" s="92"/>
      <c r="G8" s="52">
        <f t="shared" si="0"/>
        <v>0</v>
      </c>
      <c r="H8" s="52">
        <f t="shared" si="1"/>
        <v>0</v>
      </c>
      <c r="I8" s="52">
        <f t="shared" si="2"/>
        <v>0</v>
      </c>
    </row>
    <row r="9" spans="2:9" ht="26.25" thickBot="1">
      <c r="B9" s="17" t="s">
        <v>34</v>
      </c>
      <c r="C9" s="6" t="s">
        <v>35</v>
      </c>
      <c r="D9" s="16" t="s">
        <v>7</v>
      </c>
      <c r="E9" s="7">
        <v>1</v>
      </c>
      <c r="F9" s="92"/>
      <c r="G9" s="52">
        <f t="shared" si="0"/>
        <v>0</v>
      </c>
      <c r="H9" s="52">
        <f t="shared" si="1"/>
        <v>0</v>
      </c>
      <c r="I9" s="52">
        <f t="shared" si="2"/>
        <v>0</v>
      </c>
    </row>
    <row r="10" spans="2:9" ht="15.75" thickBot="1">
      <c r="B10" s="17" t="s">
        <v>36</v>
      </c>
      <c r="C10" s="6" t="s">
        <v>37</v>
      </c>
      <c r="D10" s="16" t="s">
        <v>7</v>
      </c>
      <c r="E10" s="7">
        <v>1</v>
      </c>
      <c r="F10" s="92"/>
      <c r="G10" s="52">
        <f t="shared" si="0"/>
        <v>0</v>
      </c>
      <c r="H10" s="52">
        <f t="shared" si="1"/>
        <v>0</v>
      </c>
      <c r="I10" s="52">
        <f t="shared" si="2"/>
        <v>0</v>
      </c>
    </row>
    <row r="11" spans="2:9" ht="15.75" thickBot="1">
      <c r="B11" s="17" t="s">
        <v>38</v>
      </c>
      <c r="C11" s="6" t="s">
        <v>39</v>
      </c>
      <c r="D11" s="16" t="s">
        <v>7</v>
      </c>
      <c r="E11" s="7">
        <v>1</v>
      </c>
      <c r="F11" s="92"/>
      <c r="G11" s="52">
        <f t="shared" si="0"/>
        <v>0</v>
      </c>
      <c r="H11" s="52">
        <f t="shared" si="1"/>
        <v>0</v>
      </c>
      <c r="I11" s="52">
        <f t="shared" si="2"/>
        <v>0</v>
      </c>
    </row>
    <row r="12" spans="2:9" ht="15.75" thickBot="1">
      <c r="B12" s="17" t="s">
        <v>40</v>
      </c>
      <c r="C12" s="6" t="s">
        <v>41</v>
      </c>
      <c r="D12" s="16" t="s">
        <v>7</v>
      </c>
      <c r="E12" s="7">
        <v>1</v>
      </c>
      <c r="F12" s="92"/>
      <c r="G12" s="52">
        <f t="shared" si="0"/>
        <v>0</v>
      </c>
      <c r="H12" s="52">
        <f t="shared" si="1"/>
        <v>0</v>
      </c>
      <c r="I12" s="52">
        <f t="shared" si="2"/>
        <v>0</v>
      </c>
    </row>
    <row r="13" spans="2:9" ht="15.75" thickBot="1">
      <c r="B13" s="17" t="s">
        <v>42</v>
      </c>
      <c r="C13" s="6" t="s">
        <v>43</v>
      </c>
      <c r="D13" s="16" t="s">
        <v>7</v>
      </c>
      <c r="E13" s="7">
        <v>1</v>
      </c>
      <c r="F13" s="92"/>
      <c r="G13" s="52">
        <f t="shared" si="0"/>
        <v>0</v>
      </c>
      <c r="H13" s="52">
        <f t="shared" si="1"/>
        <v>0</v>
      </c>
      <c r="I13" s="52">
        <f t="shared" si="2"/>
        <v>0</v>
      </c>
    </row>
    <row r="14" spans="2:9" ht="15.75" thickBot="1">
      <c r="B14" s="17" t="s">
        <v>44</v>
      </c>
      <c r="C14" s="6" t="s">
        <v>45</v>
      </c>
      <c r="D14" s="16" t="s">
        <v>7</v>
      </c>
      <c r="E14" s="7">
        <v>1</v>
      </c>
      <c r="F14" s="92"/>
      <c r="G14" s="52">
        <f t="shared" si="0"/>
        <v>0</v>
      </c>
      <c r="H14" s="52">
        <f t="shared" si="1"/>
        <v>0</v>
      </c>
      <c r="I14" s="52">
        <f t="shared" si="2"/>
        <v>0</v>
      </c>
    </row>
    <row r="15" spans="2:9" ht="15.75" thickBot="1">
      <c r="B15" s="17" t="s">
        <v>46</v>
      </c>
      <c r="C15" s="6" t="s">
        <v>47</v>
      </c>
      <c r="D15" s="16" t="s">
        <v>7</v>
      </c>
      <c r="E15" s="7">
        <v>1</v>
      </c>
      <c r="F15" s="92"/>
      <c r="G15" s="52">
        <f t="shared" si="0"/>
        <v>0</v>
      </c>
      <c r="H15" s="52">
        <f t="shared" si="1"/>
        <v>0</v>
      </c>
      <c r="I15" s="52">
        <f t="shared" si="2"/>
        <v>0</v>
      </c>
    </row>
    <row r="16" spans="2:9" ht="15.75" thickBot="1">
      <c r="B16" s="17" t="s">
        <v>48</v>
      </c>
      <c r="C16" s="6" t="s">
        <v>49</v>
      </c>
      <c r="D16" s="16" t="s">
        <v>7</v>
      </c>
      <c r="E16" s="7">
        <v>1</v>
      </c>
      <c r="F16" s="92"/>
      <c r="G16" s="52">
        <f t="shared" si="0"/>
        <v>0</v>
      </c>
      <c r="H16" s="52">
        <f t="shared" si="1"/>
        <v>0</v>
      </c>
      <c r="I16" s="52">
        <f t="shared" si="2"/>
        <v>0</v>
      </c>
    </row>
    <row r="17" spans="2:9" ht="15.75" thickBot="1">
      <c r="B17" s="17" t="s">
        <v>50</v>
      </c>
      <c r="C17" s="6" t="s">
        <v>51</v>
      </c>
      <c r="D17" s="16" t="s">
        <v>7</v>
      </c>
      <c r="E17" s="7">
        <v>1</v>
      </c>
      <c r="F17" s="92"/>
      <c r="G17" s="52">
        <f t="shared" si="0"/>
        <v>0</v>
      </c>
      <c r="H17" s="52">
        <f t="shared" si="1"/>
        <v>0</v>
      </c>
      <c r="I17" s="52">
        <f t="shared" si="2"/>
        <v>0</v>
      </c>
    </row>
    <row r="18" spans="2:9" ht="15.75" thickBot="1">
      <c r="B18" s="17" t="s">
        <v>52</v>
      </c>
      <c r="C18" s="6" t="s">
        <v>53</v>
      </c>
      <c r="D18" s="16" t="s">
        <v>7</v>
      </c>
      <c r="E18" s="7">
        <v>1</v>
      </c>
      <c r="F18" s="92"/>
      <c r="G18" s="52">
        <f t="shared" si="0"/>
        <v>0</v>
      </c>
      <c r="H18" s="52">
        <f t="shared" si="1"/>
        <v>0</v>
      </c>
      <c r="I18" s="52">
        <f t="shared" si="2"/>
        <v>0</v>
      </c>
    </row>
    <row r="19" spans="2:9" ht="15.75" thickBot="1">
      <c r="B19" s="18"/>
      <c r="C19" s="33" t="s">
        <v>54</v>
      </c>
      <c r="D19" s="20"/>
      <c r="E19" s="20"/>
      <c r="F19" s="20"/>
      <c r="G19" s="53">
        <f>SUM(G4:G18)</f>
        <v>0</v>
      </c>
      <c r="H19" s="53">
        <f aca="true" t="shared" si="3" ref="H19:I19">SUM(H4:H18)</f>
        <v>0</v>
      </c>
      <c r="I19" s="53">
        <f t="shared" si="3"/>
        <v>0</v>
      </c>
    </row>
    <row r="20" spans="2:9" ht="15.75" thickBot="1">
      <c r="B20" s="14" t="s">
        <v>55</v>
      </c>
      <c r="C20" s="34" t="s">
        <v>56</v>
      </c>
      <c r="D20" s="16"/>
      <c r="E20" s="16"/>
      <c r="F20" s="16"/>
      <c r="G20" s="54"/>
      <c r="H20" s="54">
        <f>I20-G20</f>
        <v>0</v>
      </c>
      <c r="I20" s="54">
        <f>G20*1.21</f>
        <v>0</v>
      </c>
    </row>
    <row r="21" spans="2:9" ht="26.25" thickBot="1">
      <c r="B21" s="17" t="s">
        <v>57</v>
      </c>
      <c r="C21" s="6" t="s">
        <v>58</v>
      </c>
      <c r="D21" s="16" t="s">
        <v>59</v>
      </c>
      <c r="E21" s="7">
        <v>1</v>
      </c>
      <c r="F21" s="92"/>
      <c r="G21" s="52">
        <f>E21*F21</f>
        <v>0</v>
      </c>
      <c r="H21" s="54">
        <f>I21-G21</f>
        <v>0</v>
      </c>
      <c r="I21" s="54">
        <f>G21*1.21</f>
        <v>0</v>
      </c>
    </row>
    <row r="22" spans="2:9" ht="15.75" thickBot="1">
      <c r="B22" s="18"/>
      <c r="C22" s="33" t="s">
        <v>60</v>
      </c>
      <c r="D22" s="20"/>
      <c r="E22" s="20"/>
      <c r="F22" s="20"/>
      <c r="G22" s="53">
        <f>SUM(G21)</f>
        <v>0</v>
      </c>
      <c r="H22" s="53">
        <f aca="true" t="shared" si="4" ref="H22:I22">SUM(H21)</f>
        <v>0</v>
      </c>
      <c r="I22" s="53">
        <f t="shared" si="4"/>
        <v>0</v>
      </c>
    </row>
    <row r="23" spans="2:9" ht="48.75" thickBot="1">
      <c r="B23" s="14" t="s">
        <v>61</v>
      </c>
      <c r="C23" s="15" t="s">
        <v>62</v>
      </c>
      <c r="D23" s="21"/>
      <c r="E23" s="21"/>
      <c r="F23" s="21"/>
      <c r="G23" s="54"/>
      <c r="H23" s="54"/>
      <c r="I23" s="54"/>
    </row>
    <row r="24" spans="2:9" ht="26.25" thickBot="1">
      <c r="B24" s="17" t="s">
        <v>63</v>
      </c>
      <c r="C24" s="6" t="s">
        <v>64</v>
      </c>
      <c r="D24" s="16" t="s">
        <v>7</v>
      </c>
      <c r="E24" s="7">
        <v>12</v>
      </c>
      <c r="F24" s="92"/>
      <c r="G24" s="52">
        <f>E24*F24</f>
        <v>0</v>
      </c>
      <c r="H24" s="52">
        <f>I24-G24</f>
        <v>0</v>
      </c>
      <c r="I24" s="52">
        <f>G24*1.21</f>
        <v>0</v>
      </c>
    </row>
    <row r="25" spans="2:9" ht="15.75" thickBot="1">
      <c r="B25" s="17" t="s">
        <v>65</v>
      </c>
      <c r="C25" s="6" t="s">
        <v>31</v>
      </c>
      <c r="D25" s="16" t="s">
        <v>7</v>
      </c>
      <c r="E25" s="7">
        <v>12</v>
      </c>
      <c r="F25" s="92"/>
      <c r="G25" s="52">
        <f aca="true" t="shared" si="5" ref="G25:G31">E25*F25</f>
        <v>0</v>
      </c>
      <c r="H25" s="52">
        <f aca="true" t="shared" si="6" ref="H25:H31">I25-G25</f>
        <v>0</v>
      </c>
      <c r="I25" s="52">
        <f aca="true" t="shared" si="7" ref="I25:I31">G25*1.21</f>
        <v>0</v>
      </c>
    </row>
    <row r="26" spans="2:9" ht="15.75" thickBot="1">
      <c r="B26" s="17" t="s">
        <v>66</v>
      </c>
      <c r="C26" s="6" t="s">
        <v>67</v>
      </c>
      <c r="D26" s="16" t="s">
        <v>7</v>
      </c>
      <c r="E26" s="7">
        <v>12</v>
      </c>
      <c r="F26" s="92"/>
      <c r="G26" s="52">
        <f t="shared" si="5"/>
        <v>0</v>
      </c>
      <c r="H26" s="52">
        <f t="shared" si="6"/>
        <v>0</v>
      </c>
      <c r="I26" s="52">
        <f t="shared" si="7"/>
        <v>0</v>
      </c>
    </row>
    <row r="27" spans="2:9" ht="26.25" thickBot="1">
      <c r="B27" s="17" t="s">
        <v>68</v>
      </c>
      <c r="C27" s="6" t="s">
        <v>69</v>
      </c>
      <c r="D27" s="16" t="s">
        <v>7</v>
      </c>
      <c r="E27" s="7">
        <v>29</v>
      </c>
      <c r="F27" s="92"/>
      <c r="G27" s="52">
        <f t="shared" si="5"/>
        <v>0</v>
      </c>
      <c r="H27" s="52">
        <f t="shared" si="6"/>
        <v>0</v>
      </c>
      <c r="I27" s="52">
        <f t="shared" si="7"/>
        <v>0</v>
      </c>
    </row>
    <row r="28" spans="2:9" ht="15.75" thickBot="1">
      <c r="B28" s="17" t="s">
        <v>70</v>
      </c>
      <c r="C28" s="6" t="s">
        <v>92</v>
      </c>
      <c r="D28" s="16" t="s">
        <v>7</v>
      </c>
      <c r="E28" s="7">
        <v>12</v>
      </c>
      <c r="F28" s="92"/>
      <c r="G28" s="52">
        <f t="shared" si="5"/>
        <v>0</v>
      </c>
      <c r="H28" s="52">
        <f t="shared" si="6"/>
        <v>0</v>
      </c>
      <c r="I28" s="52">
        <f t="shared" si="7"/>
        <v>0</v>
      </c>
    </row>
    <row r="29" spans="2:9" ht="15.75" thickBot="1">
      <c r="B29" s="17" t="s">
        <v>72</v>
      </c>
      <c r="C29" s="6" t="s">
        <v>73</v>
      </c>
      <c r="D29" s="16" t="s">
        <v>7</v>
      </c>
      <c r="E29" s="7">
        <v>12</v>
      </c>
      <c r="F29" s="92"/>
      <c r="G29" s="52">
        <f t="shared" si="5"/>
        <v>0</v>
      </c>
      <c r="H29" s="52">
        <f t="shared" si="6"/>
        <v>0</v>
      </c>
      <c r="I29" s="52">
        <f t="shared" si="7"/>
        <v>0</v>
      </c>
    </row>
    <row r="30" spans="2:9" ht="15.75" thickBot="1">
      <c r="B30" s="17" t="s">
        <v>74</v>
      </c>
      <c r="C30" s="6" t="s">
        <v>75</v>
      </c>
      <c r="D30" s="16" t="s">
        <v>7</v>
      </c>
      <c r="E30" s="7">
        <v>12</v>
      </c>
      <c r="F30" s="92"/>
      <c r="G30" s="52">
        <f t="shared" si="5"/>
        <v>0</v>
      </c>
      <c r="H30" s="52">
        <f t="shared" si="6"/>
        <v>0</v>
      </c>
      <c r="I30" s="52">
        <f t="shared" si="7"/>
        <v>0</v>
      </c>
    </row>
    <row r="31" spans="2:9" ht="15.75" thickBot="1">
      <c r="B31" s="17" t="s">
        <v>76</v>
      </c>
      <c r="C31" s="16" t="s">
        <v>77</v>
      </c>
      <c r="D31" s="16" t="s">
        <v>7</v>
      </c>
      <c r="E31" s="7">
        <v>12</v>
      </c>
      <c r="F31" s="92"/>
      <c r="G31" s="52">
        <f t="shared" si="5"/>
        <v>0</v>
      </c>
      <c r="H31" s="52">
        <f t="shared" si="6"/>
        <v>0</v>
      </c>
      <c r="I31" s="52">
        <f t="shared" si="7"/>
        <v>0</v>
      </c>
    </row>
    <row r="32" spans="2:9" ht="15.75" thickBot="1">
      <c r="B32" s="18"/>
      <c r="C32" s="19" t="s">
        <v>54</v>
      </c>
      <c r="D32" s="20"/>
      <c r="E32" s="20"/>
      <c r="F32" s="20"/>
      <c r="G32" s="53">
        <f>SUM(G24:G31)</f>
        <v>0</v>
      </c>
      <c r="H32" s="53">
        <f aca="true" t="shared" si="8" ref="H32:I32">SUM(H24:H31)</f>
        <v>0</v>
      </c>
      <c r="I32" s="53">
        <f t="shared" si="8"/>
        <v>0</v>
      </c>
    </row>
    <row r="33" spans="2:9" ht="15.75" thickBot="1">
      <c r="B33" s="22" t="s">
        <v>78</v>
      </c>
      <c r="C33" s="23" t="s">
        <v>79</v>
      </c>
      <c r="D33" s="24"/>
      <c r="E33" s="24"/>
      <c r="F33" s="24"/>
      <c r="G33" s="55"/>
      <c r="H33" s="55"/>
      <c r="I33" s="55"/>
    </row>
    <row r="34" spans="2:9" ht="15.75" thickBot="1">
      <c r="B34" s="25" t="s">
        <v>80</v>
      </c>
      <c r="C34" s="16" t="s">
        <v>81</v>
      </c>
      <c r="D34" s="26" t="s">
        <v>7</v>
      </c>
      <c r="E34" s="7">
        <v>1</v>
      </c>
      <c r="F34" s="93"/>
      <c r="G34" s="56">
        <f>E34*F34</f>
        <v>0</v>
      </c>
      <c r="H34" s="56">
        <f>I34-G34</f>
        <v>0</v>
      </c>
      <c r="I34" s="56">
        <f>G34*1.21</f>
        <v>0</v>
      </c>
    </row>
    <row r="35" spans="2:9" ht="15.75" thickBot="1">
      <c r="B35" s="18"/>
      <c r="C35" s="19" t="s">
        <v>60</v>
      </c>
      <c r="D35" s="27"/>
      <c r="E35" s="20"/>
      <c r="F35" s="27"/>
      <c r="G35" s="57">
        <f>SUM(G34)</f>
        <v>0</v>
      </c>
      <c r="H35" s="57">
        <f aca="true" t="shared" si="9" ref="H35:I35">SUM(H34)</f>
        <v>0</v>
      </c>
      <c r="I35" s="57">
        <f t="shared" si="9"/>
        <v>0</v>
      </c>
    </row>
    <row r="36" spans="2:9" ht="21.75" thickBot="1">
      <c r="B36" s="28"/>
      <c r="C36" s="29" t="s">
        <v>82</v>
      </c>
      <c r="D36" s="30"/>
      <c r="E36" s="30"/>
      <c r="F36" s="30"/>
      <c r="G36" s="58">
        <f>SUM(G35,G32,G22,G19)</f>
        <v>0</v>
      </c>
      <c r="H36" s="58">
        <f aca="true" t="shared" si="10" ref="H36:I36">SUM(H35,H32,H22,H19)</f>
        <v>0</v>
      </c>
      <c r="I36" s="58">
        <f t="shared" si="10"/>
        <v>0</v>
      </c>
    </row>
  </sheetData>
  <sheetProtection algorithmName="SHA-512" hashValue="BFvpuvWfHxAix75RwqrzIJwKTke0i4XRlRmsYALJn6eHgud6er5cbCI+THW0LgTHWEnFaiYJcqUbjxTwLHmdkg==" saltValue="EAeGreQKSZBGryZXKAC45g==" spinCount="100000" sheet="1" objects="1" scenarios="1"/>
  <printOptions/>
  <pageMargins left="0.7" right="0.7" top="0.787401575" bottom="0.787401575" header="0.3" footer="0.3"/>
  <pageSetup orientation="portrait" paperSize="9"/>
  <ignoredErrors>
    <ignoredError sqref="H19: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Vlčová Petra</dc:creator>
  <cp:keywords/>
  <dc:description/>
  <cp:lastModifiedBy>Skazíková Milena</cp:lastModifiedBy>
  <dcterms:created xsi:type="dcterms:W3CDTF">2022-09-12T08:18:41Z</dcterms:created>
  <dcterms:modified xsi:type="dcterms:W3CDTF">2022-10-04T11:03:20Z</dcterms:modified>
  <cp:category/>
  <cp:version/>
  <cp:contentType/>
  <cp:contentStatus/>
</cp:coreProperties>
</file>