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JEKTY\2023\MŠ Zborovská Opava\PD MaR\"/>
    </mc:Choice>
  </mc:AlternateContent>
  <xr:revisionPtr revIDLastSave="0" documentId="13_ncr:1_{90646493-56E0-4FCD-8BD7-B0CB03A2EEE3}" xr6:coauthVersionLast="47" xr6:coauthVersionMax="47" xr10:uidLastSave="{00000000-0000-0000-0000-000000000000}"/>
  <bookViews>
    <workbookView xWindow="19090" yWindow="-110" windowWidth="38620" windowHeight="21220" activeTab="1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ceníků'!$1:$6</definedName>
    <definedName name="_xlnm.Print_Titles" localSheetId="0">Rekapitulace!$1:$7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40" i="2" l="1"/>
  <c r="W139" i="2"/>
  <c r="W138" i="2"/>
  <c r="W137" i="2"/>
  <c r="W136" i="2"/>
  <c r="W135" i="2"/>
  <c r="W134" i="2"/>
  <c r="W122" i="2"/>
  <c r="W121" i="2"/>
  <c r="W120" i="2"/>
  <c r="W119" i="2"/>
  <c r="W118" i="2"/>
  <c r="W117" i="2"/>
  <c r="W116" i="2"/>
  <c r="W115" i="2"/>
  <c r="W114" i="2"/>
  <c r="W113" i="2"/>
  <c r="W112" i="2"/>
  <c r="W111" i="2"/>
  <c r="W110" i="2"/>
  <c r="W109" i="2"/>
  <c r="W108" i="2"/>
  <c r="W107" i="2"/>
  <c r="W97" i="2"/>
  <c r="W96" i="2"/>
  <c r="W95" i="2"/>
  <c r="W94" i="2"/>
  <c r="W93" i="2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23" i="2" l="1"/>
  <c r="T33" i="1" s="1"/>
  <c r="T34" i="1" s="1"/>
  <c r="W141" i="2"/>
  <c r="T29" i="1" s="1"/>
  <c r="T30" i="1" s="1"/>
  <c r="W36" i="2"/>
  <c r="T23" i="1" s="1"/>
  <c r="W62" i="2"/>
  <c r="T24" i="1" s="1"/>
  <c r="W98" i="2"/>
  <c r="T25" i="1" s="1"/>
  <c r="T26" i="1" l="1"/>
  <c r="T36" i="1" s="1"/>
  <c r="I39" i="1" s="1"/>
  <c r="O39" i="1" s="1"/>
  <c r="O42" i="1" l="1"/>
  <c r="Q39" i="1"/>
  <c r="J42" i="1"/>
  <c r="Q42" i="1" l="1"/>
</calcChain>
</file>

<file path=xl/sharedStrings.xml><?xml version="1.0" encoding="utf-8"?>
<sst xmlns="http://schemas.openxmlformats.org/spreadsheetml/2006/main" count="417" uniqueCount="262">
  <si>
    <t xml:space="preserve">Zpracováno programem firmy SELPO Broumy, tel. +420 603 525768 </t>
  </si>
  <si>
    <t>23PD0012</t>
  </si>
  <si>
    <t>Název:</t>
  </si>
  <si>
    <t>Instalace nového zdroje pro objekt MŠ Srdíčko, Zborovská 599/7 Opava</t>
  </si>
  <si>
    <t/>
  </si>
  <si>
    <t>D.1.4.2 - Elektroinstalace a MaR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</si>
  <si>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</si>
  <si>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</si>
  <si>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</si>
  <si>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</si>
  <si>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</si>
  <si>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</si>
  <si>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</si>
  <si>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C21M - Elektromontáže  -  MONTÁŽ</t>
  </si>
  <si>
    <t>2.</t>
  </si>
  <si>
    <t>C36M - Měření a regulace  -  MONTÁŽ</t>
  </si>
  <si>
    <t>3.</t>
  </si>
  <si>
    <t>MATERIÁL</t>
  </si>
  <si>
    <t>CELKEM URN</t>
  </si>
  <si>
    <t>B.</t>
  </si>
  <si>
    <t>HZS</t>
  </si>
  <si>
    <t>4.</t>
  </si>
  <si>
    <t>Hodinová zúčtovací sazba</t>
  </si>
  <si>
    <t>CELKEM HZS</t>
  </si>
  <si>
    <t>C.</t>
  </si>
  <si>
    <t>DODÁVKY ZAŘÍZENÍ</t>
  </si>
  <si>
    <t>5.</t>
  </si>
  <si>
    <t>Dodávka zařízení (specifikace)</t>
  </si>
  <si>
    <t>CELKEM DODÁVKY</t>
  </si>
  <si>
    <t>Σ</t>
  </si>
  <si>
    <t>REKAPITULACE CELKEM</t>
  </si>
  <si>
    <t>DPH</t>
  </si>
  <si>
    <t>Celkem s DPH</t>
  </si>
  <si>
    <t>Celkem:</t>
  </si>
  <si>
    <t>vypracoval:</t>
  </si>
  <si>
    <t>Vojtěch Pavelek</t>
  </si>
  <si>
    <t>dne:</t>
  </si>
  <si>
    <t>14.06.2023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</si>
  <si>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</si>
  <si>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</si>
  <si>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</si>
  <si>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</si>
  <si>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</si>
  <si>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</si>
  <si>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</si>
  <si>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210000001</t>
  </si>
  <si>
    <t>montáž kabelového štítku</t>
  </si>
  <si>
    <t>50,00</t>
  </si>
  <si>
    <t xml:space="preserve">  KS</t>
  </si>
  <si>
    <t>210010001</t>
  </si>
  <si>
    <t>trubka oheb.el.inst.  R=13.5mm (PO)</t>
  </si>
  <si>
    <t>10,00</t>
  </si>
  <si>
    <t>m</t>
  </si>
  <si>
    <t>210010011</t>
  </si>
  <si>
    <t>trubka tuhá el.inst.z PVC  R=16mm (VU+PO)</t>
  </si>
  <si>
    <t>30,00</t>
  </si>
  <si>
    <t>210010351</t>
  </si>
  <si>
    <t>krab.rozvodka IP54 s vývodkami do 4mm2 vč.zapoj.</t>
  </si>
  <si>
    <t>4,00</t>
  </si>
  <si>
    <t>ks</t>
  </si>
  <si>
    <t>210010368</t>
  </si>
  <si>
    <t>Ekvipotenciální svorkovnice</t>
  </si>
  <si>
    <t>1,00</t>
  </si>
  <si>
    <t>210020525</t>
  </si>
  <si>
    <t>kab.žlab drátěný pozinkovaný 50/50</t>
  </si>
  <si>
    <t>20,00</t>
  </si>
  <si>
    <t>210100400</t>
  </si>
  <si>
    <t>ukonč.kab.do 5 žil</t>
  </si>
  <si>
    <t>27,00</t>
  </si>
  <si>
    <t>210110001</t>
  </si>
  <si>
    <t>spín.nást.prost.vlhké 1-pólový řazení 1</t>
  </si>
  <si>
    <t>210110071</t>
  </si>
  <si>
    <t>Havarijní tlačítko</t>
  </si>
  <si>
    <t>210111021</t>
  </si>
  <si>
    <t>zás.v krabici prost.vlhké 10/16A 250V 2P+Z</t>
  </si>
  <si>
    <t>3,00</t>
  </si>
  <si>
    <t>210201042</t>
  </si>
  <si>
    <t xml:space="preserve"> svít.LED.stropní s krytem</t>
  </si>
  <si>
    <t>210220321</t>
  </si>
  <si>
    <t>svorka na potrubí ,,Bernard,,vč.pásku(bez vodiče)</t>
  </si>
  <si>
    <t>210800646</t>
  </si>
  <si>
    <t>Cu vodič 6 mm2 zelenožlutý (PU)</t>
  </si>
  <si>
    <t>210800647</t>
  </si>
  <si>
    <t>210802160</t>
  </si>
  <si>
    <t>kabel 3Cx2.5mm2 (PU)</t>
  </si>
  <si>
    <t>15,00</t>
  </si>
  <si>
    <t>210802337</t>
  </si>
  <si>
    <t>kabel-J 3x1,5 mm2 (PU)</t>
  </si>
  <si>
    <t>75,00</t>
  </si>
  <si>
    <t>210802347</t>
  </si>
  <si>
    <t>35,00</t>
  </si>
  <si>
    <t>210803507</t>
  </si>
  <si>
    <t>stíněný kabel 1x2x0,8 (PU)</t>
  </si>
  <si>
    <t>130,00</t>
  </si>
  <si>
    <t>210810057</t>
  </si>
  <si>
    <t>CYKY-CYKYm 5Cx6 mm2 750V (PU)</t>
  </si>
  <si>
    <t>28,00</t>
  </si>
  <si>
    <t>210860112</t>
  </si>
  <si>
    <t>Kabel UTP cat.6  (PU)</t>
  </si>
  <si>
    <t>40,00</t>
  </si>
  <si>
    <t>210860222</t>
  </si>
  <si>
    <t>stíněný kabel 2x2x0,8 mm  s Al laminovanou folií (PU)</t>
  </si>
  <si>
    <t>211010002</t>
  </si>
  <si>
    <t>osazení hmoždinky do cihlového zdiva HM 8</t>
  </si>
  <si>
    <t>100,00</t>
  </si>
  <si>
    <t>211200101</t>
  </si>
  <si>
    <t>Nouzové orientační svítidlo NOO 1/MM</t>
  </si>
  <si>
    <t>214281035</t>
  </si>
  <si>
    <t>Nespecifikované práce</t>
  </si>
  <si>
    <t>97103-3171</t>
  </si>
  <si>
    <t>vybour.otv.cihl.malt.váp. do R=60mm tl.do 750mm</t>
  </si>
  <si>
    <t>Celkem za ceník:</t>
  </si>
  <si>
    <t>C36M - Měření a regulace</t>
  </si>
  <si>
    <t>360005011</t>
  </si>
  <si>
    <t>test přístroju a snímaču</t>
  </si>
  <si>
    <t>14,00</t>
  </si>
  <si>
    <t>360005147</t>
  </si>
  <si>
    <t>nastavení a uvedení  do provozu vzdálené zprávy</t>
  </si>
  <si>
    <t>Ks</t>
  </si>
  <si>
    <t>360190015</t>
  </si>
  <si>
    <t>montáž rozvaděče</t>
  </si>
  <si>
    <t>360190152</t>
  </si>
  <si>
    <t>zapojení rozvaděče</t>
  </si>
  <si>
    <t>360190172</t>
  </si>
  <si>
    <t>oživení rozvaděče s velmi složitým zapojením</t>
  </si>
  <si>
    <t>360410003</t>
  </si>
  <si>
    <t>montáž termostatu příložného</t>
  </si>
  <si>
    <t>360410017</t>
  </si>
  <si>
    <t>montáž snímače teploty</t>
  </si>
  <si>
    <t>6,00</t>
  </si>
  <si>
    <t>360410076</t>
  </si>
  <si>
    <t>montáž  snímače tlaku</t>
  </si>
  <si>
    <t>360410173</t>
  </si>
  <si>
    <t>montáž snímače hladiny</t>
  </si>
  <si>
    <t>360410301</t>
  </si>
  <si>
    <t>montáž detektoru plynu</t>
  </si>
  <si>
    <t>2,00</t>
  </si>
  <si>
    <t>360430025</t>
  </si>
  <si>
    <t>zapojení a seřízení servopohonu</t>
  </si>
  <si>
    <t>360490026</t>
  </si>
  <si>
    <t>zapojení čerpadla  230 V</t>
  </si>
  <si>
    <t>360490027</t>
  </si>
  <si>
    <t>zapojení havarijního uzavěru plynu</t>
  </si>
  <si>
    <t>360490029</t>
  </si>
  <si>
    <t>zapojení plynového kotle</t>
  </si>
  <si>
    <t>360490031</t>
  </si>
  <si>
    <t>zapojení houkačky</t>
  </si>
  <si>
    <t>Materiály</t>
  </si>
  <si>
    <t>010141</t>
  </si>
  <si>
    <t>Cu vodič licna 6 ZZL.</t>
  </si>
  <si>
    <t>M</t>
  </si>
  <si>
    <t>010175-U</t>
  </si>
  <si>
    <t>kabel silový  3JX1,5</t>
  </si>
  <si>
    <t>010176-U</t>
  </si>
  <si>
    <t>kabel silový  3JX2,5</t>
  </si>
  <si>
    <t>010202-U</t>
  </si>
  <si>
    <t>010331</t>
  </si>
  <si>
    <t>010436</t>
  </si>
  <si>
    <t>0109941</t>
  </si>
  <si>
    <t>slaboproudý kabel stíněný 1X2X0.8</t>
  </si>
  <si>
    <t>011351</t>
  </si>
  <si>
    <t>slaboproudý kabel stíněný  2X2x0,8</t>
  </si>
  <si>
    <t>150243</t>
  </si>
  <si>
    <t>Krabice spojovací ze svorkovnicí, vývodkami IP54 SEDA</t>
  </si>
  <si>
    <t>KS</t>
  </si>
  <si>
    <t>161199</t>
  </si>
  <si>
    <t>Štítek kabelový</t>
  </si>
  <si>
    <t>191180</t>
  </si>
  <si>
    <t>Spínač č.1 Bílý IP44</t>
  </si>
  <si>
    <t>191631</t>
  </si>
  <si>
    <t>ZASUVKA 230V/16A  IP44 NASTENNA</t>
  </si>
  <si>
    <t>200102</t>
  </si>
  <si>
    <t>PASKA CU 50CM</t>
  </si>
  <si>
    <t>200137</t>
  </si>
  <si>
    <t>ZEM.SVORKA ZS16 /BERNARD/</t>
  </si>
  <si>
    <t>200144</t>
  </si>
  <si>
    <t>TR.OHEBNA PVC D=16</t>
  </si>
  <si>
    <t>200156</t>
  </si>
  <si>
    <t>Trubka tuhá plastová 1520</t>
  </si>
  <si>
    <t>2079738</t>
  </si>
  <si>
    <t>SVORKOVNICE EPS 1 s krytem</t>
  </si>
  <si>
    <t>230248</t>
  </si>
  <si>
    <t xml:space="preserve">KABELOVÝ ZLAB pozinkovaný drátěný 50/50 </t>
  </si>
  <si>
    <t>230249</t>
  </si>
  <si>
    <t xml:space="preserve"> SPOJKA kab.žlabu 1</t>
  </si>
  <si>
    <t>230274</t>
  </si>
  <si>
    <t xml:space="preserve"> NOSNIK kab.žlabu 50</t>
  </si>
  <si>
    <t>240005</t>
  </si>
  <si>
    <t>HM.+VRUT /8X50/</t>
  </si>
  <si>
    <t>300012</t>
  </si>
  <si>
    <t>NOUZ.svitidlo 4W,190Lm/1H + pikt.</t>
  </si>
  <si>
    <t>750030</t>
  </si>
  <si>
    <t xml:space="preserve">   ks</t>
  </si>
  <si>
    <t>796231</t>
  </si>
  <si>
    <t>kab.UTP 4x2xAWG24 Cat.6</t>
  </si>
  <si>
    <t>900054</t>
  </si>
  <si>
    <t>Havarijní tlačítko pod sklem 120X120X50 CERV.</t>
  </si>
  <si>
    <t>9560001</t>
  </si>
  <si>
    <t>podružný materiál</t>
  </si>
  <si>
    <t>SIR-40703</t>
  </si>
  <si>
    <t>Signální maják červený s houkačkou 230V AC</t>
  </si>
  <si>
    <t>Celkem za materiály:</t>
  </si>
  <si>
    <t>Dodávky zařízení (specifikace)</t>
  </si>
  <si>
    <t>612.146.032</t>
  </si>
  <si>
    <t>reg.tlaku vlnovcový IP 54   40 - 400 kPa</t>
  </si>
  <si>
    <t>7C1.1R301.50A</t>
  </si>
  <si>
    <t>termostat přiložný 0-90 C</t>
  </si>
  <si>
    <t>AMINI -4W2</t>
  </si>
  <si>
    <t xml:space="preserve">Řídící jednotka,8DI, 8DO, 8AI ,4AO RS 232, RS 485, ethernet </t>
  </si>
  <si>
    <t>AMR-OP87</t>
  </si>
  <si>
    <t>TFT, 800x480 bodů, 7", dotyk., 2x RS485, Ethernet, SD, webserver</t>
  </si>
  <si>
    <t>ARA659</t>
  </si>
  <si>
    <t>servopohon 24 V , řídící signál 0-10V DC ,6 Nm</t>
  </si>
  <si>
    <t>E2630-CO</t>
  </si>
  <si>
    <t>Snímač detekce CO,  2.stupňový Oxid uhelnatý IP65</t>
  </si>
  <si>
    <t>E2630-LEL</t>
  </si>
  <si>
    <t>Snímač detekce plynu 2.stupňový -Metan IP65</t>
  </si>
  <si>
    <t>GD04A</t>
  </si>
  <si>
    <t>Zálohovací modul pro GD04K</t>
  </si>
  <si>
    <t>GD04K</t>
  </si>
  <si>
    <t xml:space="preserve">Universální dálkové GSM poruchových hlašení </t>
  </si>
  <si>
    <t>NS 111A</t>
  </si>
  <si>
    <t>snímač venkovní teploty  Ni 1000/6180</t>
  </si>
  <si>
    <t>NS 131-220</t>
  </si>
  <si>
    <t>snímač teploty s jímkou l - 220  Ni 1000/6180</t>
  </si>
  <si>
    <t>NS 141</t>
  </si>
  <si>
    <t>odpor.snímač teploty  přiložny Ni 1000/6180</t>
  </si>
  <si>
    <t>RK01</t>
  </si>
  <si>
    <t>Rozvaděč včetně výzbroje a výroby</t>
  </si>
  <si>
    <t>sonda</t>
  </si>
  <si>
    <t>mosazná sonda</t>
  </si>
  <si>
    <t>SW01</t>
  </si>
  <si>
    <t>Switch 4 vstupy</t>
  </si>
  <si>
    <t>VRG131 32-16</t>
  </si>
  <si>
    <t>Trojcestný směš. ventil DN32, kvs 16, PN 10</t>
  </si>
  <si>
    <t>Celkem za dodávky:</t>
  </si>
  <si>
    <t>Práce v HZS</t>
  </si>
  <si>
    <t>01</t>
  </si>
  <si>
    <t>demontáže stávajícího zařízení</t>
  </si>
  <si>
    <t>hod.</t>
  </si>
  <si>
    <t>02</t>
  </si>
  <si>
    <t xml:space="preserve">SW regulátoru </t>
  </si>
  <si>
    <t>03</t>
  </si>
  <si>
    <t>Vytvoření  WEB prohlížeče</t>
  </si>
  <si>
    <t>04</t>
  </si>
  <si>
    <t>Vytvoření obrazovek ovládacího panelu</t>
  </si>
  <si>
    <t>05</t>
  </si>
  <si>
    <t>Oživení a provozní zkoušky</t>
  </si>
  <si>
    <t>07</t>
  </si>
  <si>
    <t>Revize</t>
  </si>
  <si>
    <t>08</t>
  </si>
  <si>
    <t>Dokumentace skutečného provedení</t>
  </si>
  <si>
    <t>Celkem za práci v HZS:</t>
  </si>
  <si>
    <t>Zakázka číslo:</t>
  </si>
  <si>
    <t>Cu kabel silový 5CX6</t>
  </si>
  <si>
    <t>Cu vodič licna 10 ZZL</t>
  </si>
  <si>
    <t xml:space="preserve">Cu kabel licna 5X1 </t>
  </si>
  <si>
    <t>Průmyslové svítidlo LED /IP65, 40W</t>
  </si>
  <si>
    <t>Cu vodič 10 mm2 zelenožlutý (PU)</t>
  </si>
  <si>
    <t>kabel 5Cx1 mm2 (PU)</t>
  </si>
  <si>
    <t>Sazba 21,00%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</si>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</sst>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[$-10405]#,##0.00;\-#,##0.00"/>
    <numFmt numFmtId="165" formatCode="[$-10405]#,##0;\-#,##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8.25"/>
      <color rgb="FF000000"/>
      <name val="Arial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11" fillId="0" borderId="0"/>
    <xf numFmtId="44" fontId="11" fillId="0" borderId="0" applyFont="0" applyFill="0" applyBorder="0" applyAlignment="0" applyProtection="0"/>
  </cellStyleXfs>
  <cellXfs count="60">
    <xf numFmtId="0" fontId="1" fillId="0" borderId="0" xfId="0" applyFont="1"/>
    <xf numFmtId="0" fontId="1" fillId="0" borderId="1" xfId="1" applyFont="1" applyBorder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0" xfId="1" applyFont="1" applyFill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3" fillId="0" borderId="0" xfId="1" applyFont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9" fillId="0" borderId="7" xfId="1" applyFont="1" applyBorder="1" applyAlignment="1">
      <alignment horizontal="right" vertical="top" wrapText="1" readingOrder="1"/>
    </xf>
    <xf numFmtId="0" fontId="7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7" fillId="0" borderId="10" xfId="1" applyFont="1" applyBorder="1" applyAlignment="1">
      <alignment vertical="top" wrapText="1" readingOrder="1"/>
    </xf>
    <xf numFmtId="164" fontId="3" fillId="0" borderId="0" xfId="1" applyNumberFormat="1" applyFont="1" applyAlignment="1">
      <alignment horizontal="right" vertical="top" wrapText="1" readingOrder="1"/>
    </xf>
    <xf numFmtId="0" fontId="7" fillId="0" borderId="10" xfId="1" applyFont="1" applyBorder="1" applyAlignment="1">
      <alignment horizontal="right" vertical="center" wrapText="1" readingOrder="1"/>
    </xf>
    <xf numFmtId="0" fontId="7" fillId="0" borderId="10" xfId="1" applyFont="1" applyBorder="1" applyAlignment="1">
      <alignment vertical="center" wrapText="1" readingOrder="1"/>
    </xf>
    <xf numFmtId="0" fontId="1" fillId="0" borderId="0" xfId="0" applyFont="1"/>
    <xf numFmtId="0" fontId="2" fillId="0" borderId="0" xfId="1" applyFont="1" applyAlignment="1">
      <alignment horizontal="center" vertical="top" wrapText="1" readingOrder="1"/>
    </xf>
    <xf numFmtId="0" fontId="3" fillId="0" borderId="0" xfId="1" applyFont="1" applyAlignment="1">
      <alignment horizontal="right" vertical="top" wrapText="1" readingOrder="1"/>
    </xf>
    <xf numFmtId="0" fontId="4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5" fillId="2" borderId="0" xfId="1" applyFont="1" applyFill="1" applyAlignment="1">
      <alignment vertical="top" wrapText="1" readingOrder="1"/>
    </xf>
    <xf numFmtId="0" fontId="6" fillId="0" borderId="0" xfId="1" applyFont="1" applyAlignment="1">
      <alignment horizontal="center" vertical="top" wrapText="1" readingOrder="1"/>
    </xf>
    <xf numFmtId="0" fontId="7" fillId="0" borderId="9" xfId="1" applyFont="1" applyBorder="1" applyAlignment="1">
      <alignment horizontal="right" vertical="top" wrapText="1" readingOrder="1"/>
    </xf>
    <xf numFmtId="0" fontId="1" fillId="0" borderId="9" xfId="1" applyFont="1" applyBorder="1" applyAlignment="1">
      <alignment vertical="top" wrapText="1"/>
    </xf>
    <xf numFmtId="0" fontId="7" fillId="0" borderId="9" xfId="1" applyFont="1" applyBorder="1" applyAlignment="1">
      <alignment vertical="top" wrapText="1" readingOrder="1"/>
    </xf>
    <xf numFmtId="0" fontId="7" fillId="0" borderId="0" xfId="1" applyFont="1" applyAlignment="1">
      <alignment horizontal="left" vertical="top" wrapText="1" readingOrder="1"/>
    </xf>
    <xf numFmtId="0" fontId="7" fillId="0" borderId="0" xfId="1" applyFont="1" applyAlignment="1">
      <alignment vertical="top" wrapText="1" readingOrder="1"/>
    </xf>
    <xf numFmtId="0" fontId="7" fillId="0" borderId="0" xfId="1" applyFont="1" applyAlignment="1">
      <alignment horizontal="right" vertical="top" wrapText="1" readingOrder="1"/>
    </xf>
    <xf numFmtId="0" fontId="3" fillId="0" borderId="0" xfId="1" applyFont="1" applyAlignment="1">
      <alignment vertical="top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vertical="center" wrapText="1" readingOrder="1"/>
    </xf>
    <xf numFmtId="0" fontId="8" fillId="0" borderId="7" xfId="1" applyFont="1" applyBorder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9" fillId="0" borderId="7" xfId="1" applyFont="1" applyBorder="1" applyAlignment="1">
      <alignment horizontal="right" vertical="top" wrapText="1" readingOrder="1"/>
    </xf>
    <xf numFmtId="0" fontId="9" fillId="0" borderId="0" xfId="1" applyFont="1" applyAlignment="1">
      <alignment horizontal="right" vertical="top" wrapText="1" readingOrder="1"/>
    </xf>
    <xf numFmtId="0" fontId="10" fillId="0" borderId="0" xfId="1" applyFont="1" applyAlignment="1">
      <alignment horizontal="left" vertical="top" wrapText="1" readingOrder="1"/>
    </xf>
    <xf numFmtId="0" fontId="7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7" fillId="0" borderId="10" xfId="1" applyFont="1" applyBorder="1" applyAlignment="1">
      <alignment vertical="top" wrapText="1" readingOrder="1"/>
    </xf>
    <xf numFmtId="164" fontId="3" fillId="0" borderId="0" xfId="1" applyNumberFormat="1" applyFont="1" applyAlignment="1">
      <alignment horizontal="right" vertical="top" wrapText="1" readingOrder="1"/>
    </xf>
    <xf numFmtId="0" fontId="7" fillId="0" borderId="10" xfId="1" applyFont="1" applyBorder="1" applyAlignment="1">
      <alignment horizontal="right" vertical="center" wrapText="1" readingOrder="1"/>
    </xf>
    <xf numFmtId="0" fontId="7" fillId="0" borderId="10" xfId="1" applyFont="1" applyBorder="1" applyAlignment="1">
      <alignment vertical="center" wrapText="1" readingOrder="1"/>
    </xf>
    <xf numFmtId="165" fontId="3" fillId="0" borderId="0" xfId="1" applyNumberFormat="1" applyFont="1" applyAlignment="1">
      <alignment horizontal="right" vertical="top" wrapText="1" readingOrder="1"/>
    </xf>
    <xf numFmtId="164" fontId="1" fillId="0" borderId="10" xfId="1" applyNumberFormat="1" applyFont="1" applyBorder="1" applyAlignment="1">
      <alignment vertical="top" wrapText="1"/>
    </xf>
    <xf numFmtId="0" fontId="12" fillId="0" borderId="0" xfId="1" applyFont="1" applyAlignment="1">
      <alignment vertical="top" wrapText="1" readingOrder="1"/>
    </xf>
    <xf numFmtId="44" fontId="7" fillId="0" borderId="0" xfId="2" applyFont="1" applyAlignment="1">
      <alignment horizontal="right" vertical="top" wrapText="1" readingOrder="1"/>
    </xf>
    <xf numFmtId="44" fontId="1" fillId="0" borderId="0" xfId="2" applyFont="1"/>
    <xf numFmtId="44" fontId="7" fillId="0" borderId="9" xfId="1" applyNumberFormat="1" applyFont="1" applyBorder="1" applyAlignment="1">
      <alignment horizontal="right" vertical="center" wrapText="1" readingOrder="1"/>
    </xf>
    <xf numFmtId="44" fontId="9" fillId="0" borderId="7" xfId="1" applyNumberFormat="1" applyFont="1" applyBorder="1" applyAlignment="1">
      <alignment horizontal="right" vertical="top" wrapText="1" readingOrder="1"/>
    </xf>
    <xf numFmtId="0" fontId="13" fillId="0" borderId="7" xfId="1" applyFont="1" applyBorder="1" applyAlignment="1">
      <alignment horizontal="right" vertical="top" wrapText="1" readingOrder="1"/>
    </xf>
    <xf numFmtId="44" fontId="9" fillId="0" borderId="7" xfId="1" applyNumberFormat="1" applyFont="1" applyBorder="1" applyAlignment="1">
      <alignment horizontal="right" vertical="top" wrapText="1" readingOrder="1"/>
    </xf>
    <xf numFmtId="44" fontId="9" fillId="0" borderId="0" xfId="1" applyNumberFormat="1" applyFont="1" applyAlignment="1">
      <alignment horizontal="right" vertical="top" wrapText="1" readingOrder="1"/>
    </xf>
    <xf numFmtId="44" fontId="9" fillId="0" borderId="0" xfId="1" applyNumberFormat="1" applyFont="1" applyAlignment="1">
      <alignment horizontal="right" vertical="top" wrapText="1" readingOrder="1"/>
    </xf>
    <xf numFmtId="0" fontId="14" fillId="0" borderId="0" xfId="1" applyFont="1" applyAlignment="1">
      <alignment horizontal="center" vertical="top" wrapText="1" readingOrder="1"/>
    </xf>
  </cellXfs>
  <cellStyles count="3">
    <cellStyle name="Měna" xfId="2" builtinId="4"/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0"/>
  <sheetViews>
    <sheetView showGridLines="0" workbookViewId="0">
      <pane ySplit="7" topLeftCell="A8" activePane="bottomLeft" state="frozen"/>
      <selection pane="bottomLeft" activeCell="T60" sqref="T60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3.140625" customWidth="1"/>
    <col min="6" max="6" width="3.5703125" customWidth="1"/>
    <col min="7" max="7" width="1.7109375" customWidth="1"/>
    <col min="8" max="8" width="4.28515625" customWidth="1"/>
    <col min="9" max="9" width="0" hidden="1" customWidth="1"/>
    <col min="10" max="10" width="5" customWidth="1"/>
    <col min="11" max="11" width="4.140625" customWidth="1"/>
    <col min="12" max="12" width="2.85546875" customWidth="1"/>
    <col min="13" max="13" width="0.28515625" customWidth="1"/>
    <col min="14" max="14" width="4" customWidth="1"/>
    <col min="15" max="15" width="15.7109375" customWidth="1"/>
    <col min="16" max="16" width="0" hidden="1" customWidth="1"/>
    <col min="17" max="17" width="16.140625" customWidth="1"/>
    <col min="18" max="18" width="0" hidden="1" customWidth="1"/>
    <col min="19" max="19" width="7.140625" customWidth="1"/>
    <col min="20" max="20" width="5" customWidth="1"/>
    <col min="21" max="21" width="0.140625" customWidth="1"/>
    <col min="22" max="22" width="10.7109375" customWidth="1"/>
    <col min="23" max="23" width="3.140625" customWidth="1"/>
    <col min="24" max="24" width="0" hidden="1" customWidth="1"/>
    <col min="25" max="25" width="1.28515625" customWidth="1"/>
    <col min="26" max="27" width="0.5703125" customWidth="1"/>
  </cols>
  <sheetData>
    <row r="1" spans="1:27" ht="21.75" customHeight="1" x14ac:dyDescent="0.25">
      <c r="M1" s="59" t="s">
        <v>261</v>
      </c>
      <c r="N1" s="21"/>
      <c r="O1" s="21"/>
      <c r="P1" s="21"/>
      <c r="Q1" s="21"/>
      <c r="R1" s="21"/>
      <c r="S1" s="21"/>
      <c r="T1" s="21"/>
      <c r="U1" s="21"/>
    </row>
    <row r="2" spans="1:27" x14ac:dyDescent="0.25">
      <c r="F2" s="22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7" x14ac:dyDescent="0.25">
      <c r="N3" s="22"/>
      <c r="O3" s="21"/>
      <c r="P3" s="21"/>
      <c r="Q3" s="21"/>
      <c r="R3" s="21"/>
      <c r="S3" s="21"/>
      <c r="T3" s="21"/>
    </row>
    <row r="4" spans="1:27" ht="2.85" customHeight="1" x14ac:dyDescent="0.25"/>
    <row r="5" spans="1:27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1.25" customHeight="1" x14ac:dyDescent="0.25">
      <c r="A6" s="23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</row>
    <row r="7" spans="1:27" ht="0" hidden="1" customHeight="1" x14ac:dyDescent="0.25"/>
    <row r="8" spans="1:27" ht="5.65" customHeight="1" x14ac:dyDescent="0.25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4"/>
      <c r="Z8" s="5"/>
    </row>
    <row r="9" spans="1:27" ht="16.350000000000001" customHeight="1" x14ac:dyDescent="0.25">
      <c r="B9" s="6"/>
      <c r="C9" s="7"/>
      <c r="D9" s="7"/>
      <c r="E9" s="24" t="s">
        <v>253</v>
      </c>
      <c r="F9" s="25"/>
      <c r="G9" s="25"/>
      <c r="H9" s="25"/>
      <c r="I9" s="25"/>
      <c r="J9" s="25"/>
      <c r="K9" s="26" t="s">
        <v>1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7"/>
      <c r="Y9" s="8"/>
      <c r="Z9" s="5"/>
    </row>
    <row r="10" spans="1:27" ht="16.350000000000001" customHeight="1" x14ac:dyDescent="0.25">
      <c r="B10" s="6"/>
      <c r="C10" s="7"/>
      <c r="D10" s="7"/>
      <c r="E10" s="24" t="s">
        <v>2</v>
      </c>
      <c r="F10" s="25"/>
      <c r="G10" s="25"/>
      <c r="H10" s="25"/>
      <c r="I10" s="25"/>
      <c r="J10" s="25"/>
      <c r="K10" s="26" t="s">
        <v>3</v>
      </c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7"/>
      <c r="Y10" s="8"/>
      <c r="Z10" s="5"/>
    </row>
    <row r="11" spans="1:27" ht="16.350000000000001" customHeight="1" x14ac:dyDescent="0.25">
      <c r="B11" s="6"/>
      <c r="C11" s="7"/>
      <c r="D11" s="7"/>
      <c r="E11" s="24" t="s">
        <v>4</v>
      </c>
      <c r="F11" s="25"/>
      <c r="G11" s="25"/>
      <c r="H11" s="25"/>
      <c r="I11" s="25"/>
      <c r="J11" s="25"/>
      <c r="K11" s="26" t="s">
        <v>5</v>
      </c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7"/>
      <c r="Y11" s="8"/>
      <c r="Z11" s="5"/>
    </row>
    <row r="12" spans="1:27" ht="2.85" customHeight="1" x14ac:dyDescent="0.25"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1"/>
      <c r="Z12" s="5"/>
    </row>
    <row r="13" spans="1:27" ht="2.85" customHeight="1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7" ht="0" hidden="1" customHeight="1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7" ht="2.85" customHeight="1" x14ac:dyDescent="0.25">
      <c r="B15" s="7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7" ht="14.25" customHeight="1" x14ac:dyDescent="0.25"/>
    <row r="17" spans="2:26" ht="2.85" customHeight="1" x14ac:dyDescent="0.25"/>
    <row r="18" spans="2:26" ht="0" hidden="1" customHeight="1" x14ac:dyDescent="0.25"/>
    <row r="19" spans="2:26" ht="17.100000000000001" customHeight="1" x14ac:dyDescent="0.25">
      <c r="B19" s="27" t="s">
        <v>6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2:26" ht="2.85" customHeight="1" x14ac:dyDescent="0.25"/>
    <row r="21" spans="2:26" ht="11.45" customHeight="1" x14ac:dyDescent="0.25">
      <c r="B21" s="28" t="s">
        <v>7</v>
      </c>
      <c r="C21" s="29"/>
      <c r="D21" s="29"/>
      <c r="E21" s="29"/>
      <c r="F21" s="29"/>
      <c r="G21" s="30" t="s">
        <v>8</v>
      </c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8" t="s">
        <v>9</v>
      </c>
      <c r="U21" s="29"/>
      <c r="V21" s="29"/>
      <c r="W21" s="29"/>
      <c r="X21" s="29"/>
      <c r="Y21" s="29"/>
      <c r="Z21" s="29"/>
    </row>
    <row r="22" spans="2:26" ht="11.45" customHeight="1" x14ac:dyDescent="0.25">
      <c r="B22" s="31" t="s">
        <v>10</v>
      </c>
      <c r="C22" s="21"/>
      <c r="D22" s="21"/>
      <c r="E22" s="21"/>
      <c r="F22" s="21"/>
      <c r="G22" s="32" t="s">
        <v>11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33" t="s">
        <v>4</v>
      </c>
      <c r="U22" s="21"/>
      <c r="V22" s="21"/>
      <c r="W22" s="21"/>
      <c r="X22" s="21"/>
      <c r="Y22" s="21"/>
      <c r="Z22" s="21"/>
    </row>
    <row r="23" spans="2:26" ht="11.25" customHeight="1" x14ac:dyDescent="0.25">
      <c r="B23" s="23" t="s">
        <v>12</v>
      </c>
      <c r="C23" s="21"/>
      <c r="D23" s="21"/>
      <c r="E23" s="21"/>
      <c r="F23" s="21"/>
      <c r="G23" s="34" t="s">
        <v>13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3">
        <f>'Položky všech ceníků'!W36</f>
        <v>0</v>
      </c>
      <c r="U23" s="21"/>
      <c r="V23" s="21"/>
      <c r="W23" s="21"/>
      <c r="X23" s="21"/>
      <c r="Y23" s="21"/>
      <c r="Z23" s="21"/>
    </row>
    <row r="24" spans="2:26" ht="11.45" customHeight="1" x14ac:dyDescent="0.25">
      <c r="B24" s="23" t="s">
        <v>14</v>
      </c>
      <c r="C24" s="21"/>
      <c r="D24" s="21"/>
      <c r="E24" s="21"/>
      <c r="F24" s="21"/>
      <c r="G24" s="34" t="s">
        <v>15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3">
        <f>'Položky všech ceníků'!W62</f>
        <v>0</v>
      </c>
      <c r="U24" s="21"/>
      <c r="V24" s="21"/>
      <c r="W24" s="21"/>
      <c r="X24" s="21"/>
      <c r="Y24" s="21"/>
      <c r="Z24" s="21"/>
    </row>
    <row r="25" spans="2:26" ht="11.45" customHeight="1" x14ac:dyDescent="0.25">
      <c r="B25" s="23" t="s">
        <v>16</v>
      </c>
      <c r="C25" s="21"/>
      <c r="D25" s="21"/>
      <c r="E25" s="21"/>
      <c r="F25" s="21"/>
      <c r="G25" s="34" t="s">
        <v>17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3">
        <f>'Položky všech ceníků'!W98</f>
        <v>0</v>
      </c>
      <c r="U25" s="21"/>
      <c r="V25" s="21"/>
      <c r="W25" s="21"/>
      <c r="X25" s="21"/>
      <c r="Y25" s="21"/>
      <c r="Z25" s="21"/>
    </row>
    <row r="26" spans="2:26" ht="11.45" customHeight="1" x14ac:dyDescent="0.25">
      <c r="B26" s="31" t="s">
        <v>4</v>
      </c>
      <c r="C26" s="21"/>
      <c r="D26" s="21"/>
      <c r="E26" s="21"/>
      <c r="F26" s="21"/>
      <c r="G26" s="32" t="s">
        <v>18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51">
        <f>SUM(T23:V25)</f>
        <v>0</v>
      </c>
      <c r="U26" s="52"/>
      <c r="V26" s="52"/>
      <c r="W26" s="21"/>
      <c r="X26" s="21"/>
      <c r="Y26" s="21"/>
      <c r="Z26" s="21"/>
    </row>
    <row r="27" spans="2:26" ht="11.25" customHeight="1" x14ac:dyDescent="0.25">
      <c r="B27" s="23" t="s">
        <v>4</v>
      </c>
      <c r="C27" s="21"/>
      <c r="D27" s="21"/>
      <c r="E27" s="21"/>
      <c r="F27" s="21"/>
      <c r="G27" s="34" t="s">
        <v>4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3" t="s">
        <v>4</v>
      </c>
      <c r="U27" s="21"/>
      <c r="V27" s="21"/>
      <c r="W27" s="21"/>
      <c r="X27" s="21"/>
      <c r="Y27" s="21"/>
      <c r="Z27" s="21"/>
    </row>
    <row r="28" spans="2:26" ht="11.45" customHeight="1" x14ac:dyDescent="0.25">
      <c r="B28" s="31" t="s">
        <v>19</v>
      </c>
      <c r="C28" s="21"/>
      <c r="D28" s="21"/>
      <c r="E28" s="21"/>
      <c r="F28" s="21"/>
      <c r="G28" s="32" t="s">
        <v>20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33" t="s">
        <v>4</v>
      </c>
      <c r="U28" s="21"/>
      <c r="V28" s="21"/>
      <c r="W28" s="21"/>
      <c r="X28" s="21"/>
      <c r="Y28" s="21"/>
      <c r="Z28" s="21"/>
    </row>
    <row r="29" spans="2:26" ht="11.45" customHeight="1" x14ac:dyDescent="0.25">
      <c r="B29" s="23" t="s">
        <v>21</v>
      </c>
      <c r="C29" s="21"/>
      <c r="D29" s="21"/>
      <c r="E29" s="21"/>
      <c r="F29" s="21"/>
      <c r="G29" s="34" t="s">
        <v>22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3">
        <f>'Položky všech ceníků'!W141</f>
        <v>0</v>
      </c>
      <c r="U29" s="21"/>
      <c r="V29" s="21"/>
      <c r="W29" s="21"/>
      <c r="X29" s="21"/>
      <c r="Y29" s="21"/>
      <c r="Z29" s="21"/>
    </row>
    <row r="30" spans="2:26" ht="11.45" customHeight="1" x14ac:dyDescent="0.25">
      <c r="B30" s="31" t="s">
        <v>4</v>
      </c>
      <c r="C30" s="21"/>
      <c r="D30" s="21"/>
      <c r="E30" s="21"/>
      <c r="F30" s="21"/>
      <c r="G30" s="32" t="s">
        <v>23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51">
        <f>SUM(T29)</f>
        <v>0</v>
      </c>
      <c r="U30" s="52"/>
      <c r="V30" s="52"/>
      <c r="W30" s="21"/>
      <c r="X30" s="21"/>
      <c r="Y30" s="21"/>
      <c r="Z30" s="21"/>
    </row>
    <row r="31" spans="2:26" ht="11.25" customHeight="1" x14ac:dyDescent="0.25">
      <c r="B31" s="23" t="s">
        <v>4</v>
      </c>
      <c r="C31" s="21"/>
      <c r="D31" s="21"/>
      <c r="E31" s="21"/>
      <c r="F31" s="21"/>
      <c r="G31" s="34" t="s">
        <v>4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3" t="s">
        <v>4</v>
      </c>
      <c r="U31" s="21"/>
      <c r="V31" s="21"/>
      <c r="W31" s="21"/>
      <c r="X31" s="21"/>
      <c r="Y31" s="21"/>
      <c r="Z31" s="21"/>
    </row>
    <row r="32" spans="2:26" ht="11.45" customHeight="1" x14ac:dyDescent="0.25">
      <c r="B32" s="31" t="s">
        <v>24</v>
      </c>
      <c r="C32" s="21"/>
      <c r="D32" s="21"/>
      <c r="E32" s="21"/>
      <c r="F32" s="21"/>
      <c r="G32" s="32" t="s">
        <v>25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33" t="s">
        <v>4</v>
      </c>
      <c r="U32" s="21"/>
      <c r="V32" s="21"/>
      <c r="W32" s="21"/>
      <c r="X32" s="21"/>
      <c r="Y32" s="21"/>
      <c r="Z32" s="21"/>
    </row>
    <row r="33" spans="2:26" ht="11.45" customHeight="1" x14ac:dyDescent="0.25">
      <c r="B33" s="23" t="s">
        <v>26</v>
      </c>
      <c r="C33" s="21"/>
      <c r="D33" s="21"/>
      <c r="E33" s="21"/>
      <c r="F33" s="21"/>
      <c r="G33" s="34" t="s">
        <v>27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3">
        <f>'Položky všech ceníků'!W123</f>
        <v>0</v>
      </c>
      <c r="U33" s="21"/>
      <c r="V33" s="21"/>
      <c r="W33" s="21"/>
      <c r="X33" s="21"/>
      <c r="Y33" s="21"/>
      <c r="Z33" s="21"/>
    </row>
    <row r="34" spans="2:26" ht="11.45" customHeight="1" x14ac:dyDescent="0.25">
      <c r="B34" s="31" t="s">
        <v>4</v>
      </c>
      <c r="C34" s="21"/>
      <c r="D34" s="21"/>
      <c r="E34" s="21"/>
      <c r="F34" s="21"/>
      <c r="G34" s="32" t="s">
        <v>28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51">
        <f>SUM(T33)</f>
        <v>0</v>
      </c>
      <c r="U34" s="52"/>
      <c r="V34" s="52"/>
      <c r="W34" s="21"/>
      <c r="X34" s="21"/>
      <c r="Y34" s="21"/>
      <c r="Z34" s="21"/>
    </row>
    <row r="35" spans="2:26" ht="11.45" customHeight="1" x14ac:dyDescent="0.25">
      <c r="B35" s="23" t="s">
        <v>4</v>
      </c>
      <c r="C35" s="21"/>
      <c r="D35" s="21"/>
      <c r="E35" s="21"/>
      <c r="F35" s="21"/>
      <c r="G35" s="34" t="s">
        <v>4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3" t="s">
        <v>4</v>
      </c>
      <c r="U35" s="21"/>
      <c r="V35" s="21"/>
      <c r="W35" s="21"/>
      <c r="X35" s="21"/>
      <c r="Y35" s="21"/>
      <c r="Z35" s="21"/>
    </row>
    <row r="36" spans="2:26" ht="11.25" customHeight="1" x14ac:dyDescent="0.25">
      <c r="B36" s="35" t="s">
        <v>29</v>
      </c>
      <c r="C36" s="29"/>
      <c r="D36" s="29"/>
      <c r="E36" s="29"/>
      <c r="F36" s="29"/>
      <c r="G36" s="36" t="s">
        <v>30</v>
      </c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53">
        <f>T34+T30+T26</f>
        <v>0</v>
      </c>
      <c r="U36" s="29"/>
      <c r="V36" s="29"/>
      <c r="W36" s="29"/>
      <c r="X36" s="29"/>
      <c r="Y36" s="29"/>
      <c r="Z36" s="29"/>
    </row>
    <row r="37" spans="2:26" ht="14.25" customHeight="1" x14ac:dyDescent="0.25"/>
    <row r="38" spans="2:26" x14ac:dyDescent="0.25">
      <c r="B38" s="37" t="s">
        <v>4</v>
      </c>
      <c r="C38" s="38"/>
      <c r="D38" s="38"/>
      <c r="E38" s="38"/>
      <c r="F38" s="38"/>
      <c r="G38" s="38"/>
      <c r="H38" s="38"/>
      <c r="I38" s="39" t="s">
        <v>9</v>
      </c>
      <c r="J38" s="38"/>
      <c r="K38" s="38"/>
      <c r="L38" s="38"/>
      <c r="M38" s="38"/>
      <c r="N38" s="38"/>
      <c r="O38" s="14" t="s">
        <v>31</v>
      </c>
      <c r="Q38" s="14" t="s">
        <v>32</v>
      </c>
    </row>
    <row r="39" spans="2:26" x14ac:dyDescent="0.25">
      <c r="B39" s="55" t="s">
        <v>260</v>
      </c>
      <c r="C39" s="38"/>
      <c r="D39" s="38"/>
      <c r="E39" s="38"/>
      <c r="F39" s="38"/>
      <c r="G39" s="38"/>
      <c r="H39" s="38"/>
      <c r="I39" s="54">
        <f>T36</f>
        <v>0</v>
      </c>
      <c r="J39" s="38"/>
      <c r="K39" s="38"/>
      <c r="L39" s="38"/>
      <c r="M39" s="38"/>
      <c r="N39" s="38"/>
      <c r="O39" s="56">
        <f>I39*0.21</f>
        <v>0</v>
      </c>
      <c r="P39" s="13"/>
      <c r="Q39" s="56">
        <f>O39+I39</f>
        <v>0</v>
      </c>
    </row>
    <row r="40" spans="2:26" ht="0" hidden="1" customHeight="1" x14ac:dyDescent="0.25"/>
    <row r="41" spans="2:26" ht="3" customHeight="1" x14ac:dyDescent="0.25"/>
    <row r="42" spans="2:26" x14ac:dyDescent="0.25">
      <c r="B42" s="40" t="s">
        <v>33</v>
      </c>
      <c r="C42" s="21"/>
      <c r="D42" s="21"/>
      <c r="E42" s="21"/>
      <c r="F42" s="21"/>
      <c r="G42" s="21"/>
      <c r="H42" s="21"/>
      <c r="J42" s="57">
        <f>I39</f>
        <v>0</v>
      </c>
      <c r="K42" s="21"/>
      <c r="L42" s="21"/>
      <c r="M42" s="21"/>
      <c r="N42" s="21"/>
      <c r="O42" s="58">
        <f>O39</f>
        <v>0</v>
      </c>
      <c r="Q42" s="58">
        <f>O42+J42</f>
        <v>0</v>
      </c>
    </row>
    <row r="43" spans="2:26" ht="5.65" customHeight="1" x14ac:dyDescent="0.25"/>
    <row r="44" spans="2:26" ht="2.85" customHeight="1" x14ac:dyDescent="0.25"/>
    <row r="45" spans="2:26" ht="0" hidden="1" customHeight="1" x14ac:dyDescent="0.25"/>
    <row r="46" spans="2:26" ht="2.25" customHeight="1" x14ac:dyDescent="0.25">
      <c r="B46" s="41" t="s">
        <v>4</v>
      </c>
      <c r="C46" s="21"/>
    </row>
    <row r="47" spans="2:26" ht="11.45" customHeight="1" x14ac:dyDescent="0.25"/>
    <row r="48" spans="2:26" ht="11.45" customHeight="1" x14ac:dyDescent="0.25">
      <c r="B48" s="33" t="s">
        <v>34</v>
      </c>
      <c r="C48" s="21"/>
      <c r="D48" s="21"/>
      <c r="E48" s="21"/>
      <c r="F48" s="21"/>
      <c r="G48" s="21"/>
      <c r="H48" s="32" t="s">
        <v>35</v>
      </c>
      <c r="I48" s="21"/>
      <c r="J48" s="21"/>
      <c r="K48" s="21"/>
    </row>
    <row r="49" spans="2:11" ht="11.25" customHeight="1" x14ac:dyDescent="0.25">
      <c r="B49" s="33" t="s">
        <v>36</v>
      </c>
      <c r="C49" s="21"/>
      <c r="D49" s="21"/>
      <c r="E49" s="21"/>
      <c r="F49" s="21"/>
      <c r="G49" s="21"/>
      <c r="H49" s="32" t="s">
        <v>37</v>
      </c>
      <c r="I49" s="21"/>
      <c r="J49" s="21"/>
      <c r="K49" s="21"/>
    </row>
    <row r="50" spans="2:11" ht="0" hidden="1" customHeight="1" x14ac:dyDescent="0.25"/>
  </sheetData>
  <mergeCells count="86">
    <mergeCell ref="B46:C46"/>
    <mergeCell ref="B48:G48"/>
    <mergeCell ref="H48:K48"/>
    <mergeCell ref="B49:G49"/>
    <mergeCell ref="H49:K49"/>
    <mergeCell ref="B38:H38"/>
    <mergeCell ref="I38:N38"/>
    <mergeCell ref="B39:H39"/>
    <mergeCell ref="I39:N39"/>
    <mergeCell ref="B42:H42"/>
    <mergeCell ref="J42:N42"/>
    <mergeCell ref="B35:F35"/>
    <mergeCell ref="G35:S35"/>
    <mergeCell ref="T35:V35"/>
    <mergeCell ref="W35:Z35"/>
    <mergeCell ref="B36:F36"/>
    <mergeCell ref="G36:S36"/>
    <mergeCell ref="T36:V36"/>
    <mergeCell ref="W36:Z36"/>
    <mergeCell ref="B33:F33"/>
    <mergeCell ref="G33:S33"/>
    <mergeCell ref="T33:V33"/>
    <mergeCell ref="W33:Z33"/>
    <mergeCell ref="B34:F34"/>
    <mergeCell ref="G34:S34"/>
    <mergeCell ref="T34:V34"/>
    <mergeCell ref="W34:Z34"/>
    <mergeCell ref="B31:F31"/>
    <mergeCell ref="G31:S31"/>
    <mergeCell ref="T31:V31"/>
    <mergeCell ref="W31:Z31"/>
    <mergeCell ref="B32:F32"/>
    <mergeCell ref="G32:S32"/>
    <mergeCell ref="T32:V32"/>
    <mergeCell ref="W32:Z32"/>
    <mergeCell ref="B29:F29"/>
    <mergeCell ref="G29:S29"/>
    <mergeCell ref="T29:V29"/>
    <mergeCell ref="W29:Z29"/>
    <mergeCell ref="B30:F30"/>
    <mergeCell ref="G30:S30"/>
    <mergeCell ref="T30:V30"/>
    <mergeCell ref="W30:Z30"/>
    <mergeCell ref="B27:F27"/>
    <mergeCell ref="G27:S27"/>
    <mergeCell ref="T27:V27"/>
    <mergeCell ref="W27:Z27"/>
    <mergeCell ref="B28:F28"/>
    <mergeCell ref="G28:S28"/>
    <mergeCell ref="T28:V28"/>
    <mergeCell ref="W28:Z28"/>
    <mergeCell ref="B25:F25"/>
    <mergeCell ref="G25:S25"/>
    <mergeCell ref="T25:V25"/>
    <mergeCell ref="W25:Z25"/>
    <mergeCell ref="B26:F26"/>
    <mergeCell ref="G26:S26"/>
    <mergeCell ref="T26:V26"/>
    <mergeCell ref="W26:Z26"/>
    <mergeCell ref="B23:F23"/>
    <mergeCell ref="G23:S23"/>
    <mergeCell ref="T23:V23"/>
    <mergeCell ref="W23:Z23"/>
    <mergeCell ref="B24:F24"/>
    <mergeCell ref="G24:S24"/>
    <mergeCell ref="T24:V24"/>
    <mergeCell ref="W24:Z24"/>
    <mergeCell ref="B21:F21"/>
    <mergeCell ref="G21:S21"/>
    <mergeCell ref="T21:V21"/>
    <mergeCell ref="W21:Z21"/>
    <mergeCell ref="B22:F22"/>
    <mergeCell ref="G22:S22"/>
    <mergeCell ref="T22:V22"/>
    <mergeCell ref="W22:Z22"/>
    <mergeCell ref="E10:J10"/>
    <mergeCell ref="K10:W10"/>
    <mergeCell ref="E11:J11"/>
    <mergeCell ref="K11:W11"/>
    <mergeCell ref="B19:Z19"/>
    <mergeCell ref="M1:U1"/>
    <mergeCell ref="F2:V2"/>
    <mergeCell ref="N3:T3"/>
    <mergeCell ref="A6:AA6"/>
    <mergeCell ref="E9:J9"/>
    <mergeCell ref="K9:W9"/>
  </mergeCells>
  <pageMargins left="0" right="0" top="0" bottom="0" header="0" footer="0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6"/>
  <sheetViews>
    <sheetView showGridLines="0" tabSelected="1" workbookViewId="0">
      <pane ySplit="6" topLeftCell="A92" activePane="bottomLeft" state="frozen"/>
      <selection pane="bottomLeft" activeCell="AA77" sqref="AA77"/>
    </sheetView>
  </sheetViews>
  <sheetFormatPr defaultRowHeight="15" x14ac:dyDescent="0.25"/>
  <cols>
    <col min="1" max="1" width="0.5703125" customWidth="1"/>
    <col min="2" max="2" width="1.5703125" customWidth="1"/>
    <col min="3" max="3" width="3.42578125" customWidth="1"/>
    <col min="4" max="4" width="1.28515625" customWidth="1"/>
    <col min="5" max="5" width="1.140625" customWidth="1"/>
    <col min="6" max="6" width="0" hidden="1" customWidth="1"/>
    <col min="7" max="7" width="7.7109375" customWidth="1"/>
    <col min="8" max="8" width="0" hidden="1" customWidth="1"/>
    <col min="9" max="10" width="0.85546875" customWidth="1"/>
    <col min="11" max="11" width="2" customWidth="1"/>
    <col min="12" max="12" width="7.7109375" customWidth="1"/>
    <col min="13" max="13" width="0.28515625" customWidth="1"/>
    <col min="14" max="14" width="4.5703125" customWidth="1"/>
    <col min="15" max="15" width="6.140625" customWidth="1"/>
    <col min="16" max="16" width="0.85546875" customWidth="1"/>
    <col min="17" max="17" width="19.42578125" customWidth="1"/>
    <col min="18" max="18" width="11.7109375" customWidth="1"/>
    <col min="19" max="20" width="0.140625" customWidth="1"/>
    <col min="21" max="21" width="8.7109375" customWidth="1"/>
    <col min="22" max="22" width="4.5703125" customWidth="1"/>
    <col min="23" max="23" width="10.140625" customWidth="1"/>
    <col min="24" max="24" width="0.5703125" customWidth="1"/>
  </cols>
  <sheetData>
    <row r="1" spans="1:24" ht="19.5" customHeight="1" x14ac:dyDescent="0.25">
      <c r="M1" s="59" t="s">
        <v>261</v>
      </c>
      <c r="N1" s="21"/>
      <c r="O1" s="21"/>
      <c r="P1" s="21"/>
      <c r="Q1" s="21"/>
      <c r="R1" s="21"/>
      <c r="S1" s="21"/>
      <c r="T1" s="21"/>
    </row>
    <row r="2" spans="1:24" x14ac:dyDescent="0.25">
      <c r="D2" s="22" t="s">
        <v>5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</row>
    <row r="3" spans="1:24" ht="2.85" customHeight="1" x14ac:dyDescent="0.25"/>
    <row r="4" spans="1:24" ht="1.3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1.25" customHeight="1" x14ac:dyDescent="0.25">
      <c r="A5" s="23" t="s">
        <v>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</row>
    <row r="6" spans="1:24" ht="0" hidden="1" customHeight="1" x14ac:dyDescent="0.25"/>
    <row r="7" spans="1:24" ht="2.85" customHeight="1" x14ac:dyDescent="0.25"/>
    <row r="8" spans="1:24" ht="17.100000000000001" customHeight="1" x14ac:dyDescent="0.25">
      <c r="B8" s="27" t="s">
        <v>38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</row>
    <row r="9" spans="1:24" ht="2.85" customHeight="1" x14ac:dyDescent="0.25"/>
    <row r="10" spans="1:24" ht="22.5" x14ac:dyDescent="0.25">
      <c r="B10" s="42" t="s">
        <v>39</v>
      </c>
      <c r="C10" s="43"/>
      <c r="D10" s="43"/>
      <c r="E10" s="44" t="s">
        <v>40</v>
      </c>
      <c r="F10" s="43"/>
      <c r="G10" s="43"/>
      <c r="H10" s="43"/>
      <c r="I10" s="43"/>
      <c r="J10" s="43"/>
      <c r="K10" s="43"/>
      <c r="L10" s="44" t="s">
        <v>8</v>
      </c>
      <c r="M10" s="43"/>
      <c r="N10" s="43"/>
      <c r="O10" s="43"/>
      <c r="P10" s="43"/>
      <c r="Q10" s="43"/>
      <c r="R10" s="15" t="s">
        <v>41</v>
      </c>
      <c r="S10" s="42" t="s">
        <v>42</v>
      </c>
      <c r="T10" s="43"/>
      <c r="U10" s="43"/>
      <c r="V10" s="17" t="s">
        <v>43</v>
      </c>
      <c r="W10" s="15" t="s">
        <v>44</v>
      </c>
    </row>
    <row r="11" spans="1:24" x14ac:dyDescent="0.25">
      <c r="B11" s="23">
        <v>1</v>
      </c>
      <c r="C11" s="21"/>
      <c r="D11" s="21"/>
      <c r="E11" s="34" t="s">
        <v>45</v>
      </c>
      <c r="F11" s="21"/>
      <c r="G11" s="21"/>
      <c r="H11" s="21"/>
      <c r="I11" s="21"/>
      <c r="J11" s="21"/>
      <c r="K11" s="21"/>
      <c r="L11" s="34" t="s">
        <v>46</v>
      </c>
      <c r="M11" s="21"/>
      <c r="N11" s="21"/>
      <c r="O11" s="21"/>
      <c r="P11" s="21"/>
      <c r="Q11" s="21"/>
      <c r="R11" s="18"/>
      <c r="S11" s="23" t="s">
        <v>47</v>
      </c>
      <c r="T11" s="21"/>
      <c r="U11" s="21"/>
      <c r="V11" s="12" t="s">
        <v>48</v>
      </c>
      <c r="W11" s="18">
        <f>S11*R11</f>
        <v>0</v>
      </c>
    </row>
    <row r="12" spans="1:24" x14ac:dyDescent="0.25">
      <c r="B12" s="23">
        <v>2</v>
      </c>
      <c r="C12" s="21"/>
      <c r="D12" s="21"/>
      <c r="E12" s="34" t="s">
        <v>49</v>
      </c>
      <c r="F12" s="21"/>
      <c r="G12" s="21"/>
      <c r="H12" s="21"/>
      <c r="I12" s="21"/>
      <c r="J12" s="21"/>
      <c r="K12" s="21"/>
      <c r="L12" s="34" t="s">
        <v>50</v>
      </c>
      <c r="M12" s="21"/>
      <c r="N12" s="21"/>
      <c r="O12" s="21"/>
      <c r="P12" s="21"/>
      <c r="Q12" s="21"/>
      <c r="R12" s="18"/>
      <c r="S12" s="23" t="s">
        <v>51</v>
      </c>
      <c r="T12" s="21"/>
      <c r="U12" s="21"/>
      <c r="V12" s="12" t="s">
        <v>52</v>
      </c>
      <c r="W12" s="18">
        <f t="shared" ref="W12:W35" si="0">S12*R12</f>
        <v>0</v>
      </c>
    </row>
    <row r="13" spans="1:24" x14ac:dyDescent="0.25">
      <c r="B13" s="23">
        <v>3</v>
      </c>
      <c r="C13" s="21"/>
      <c r="D13" s="21"/>
      <c r="E13" s="34" t="s">
        <v>53</v>
      </c>
      <c r="F13" s="21"/>
      <c r="G13" s="21"/>
      <c r="H13" s="21"/>
      <c r="I13" s="21"/>
      <c r="J13" s="21"/>
      <c r="K13" s="21"/>
      <c r="L13" s="34" t="s">
        <v>54</v>
      </c>
      <c r="M13" s="21"/>
      <c r="N13" s="21"/>
      <c r="O13" s="21"/>
      <c r="P13" s="21"/>
      <c r="Q13" s="21"/>
      <c r="R13" s="18"/>
      <c r="S13" s="23" t="s">
        <v>55</v>
      </c>
      <c r="T13" s="21"/>
      <c r="U13" s="21"/>
      <c r="V13" s="12" t="s">
        <v>52</v>
      </c>
      <c r="W13" s="18">
        <f t="shared" si="0"/>
        <v>0</v>
      </c>
    </row>
    <row r="14" spans="1:24" x14ac:dyDescent="0.25">
      <c r="B14" s="23">
        <v>4</v>
      </c>
      <c r="C14" s="21"/>
      <c r="D14" s="21"/>
      <c r="E14" s="34" t="s">
        <v>56</v>
      </c>
      <c r="F14" s="21"/>
      <c r="G14" s="21"/>
      <c r="H14" s="21"/>
      <c r="I14" s="21"/>
      <c r="J14" s="21"/>
      <c r="K14" s="21"/>
      <c r="L14" s="34" t="s">
        <v>57</v>
      </c>
      <c r="M14" s="21"/>
      <c r="N14" s="21"/>
      <c r="O14" s="21"/>
      <c r="P14" s="21"/>
      <c r="Q14" s="21"/>
      <c r="R14" s="18"/>
      <c r="S14" s="23" t="s">
        <v>58</v>
      </c>
      <c r="T14" s="21"/>
      <c r="U14" s="21"/>
      <c r="V14" s="12" t="s">
        <v>59</v>
      </c>
      <c r="W14" s="18">
        <f t="shared" si="0"/>
        <v>0</v>
      </c>
    </row>
    <row r="15" spans="1:24" x14ac:dyDescent="0.25">
      <c r="B15" s="23">
        <v>5</v>
      </c>
      <c r="C15" s="21"/>
      <c r="D15" s="21"/>
      <c r="E15" s="34" t="s">
        <v>60</v>
      </c>
      <c r="F15" s="21"/>
      <c r="G15" s="21"/>
      <c r="H15" s="21"/>
      <c r="I15" s="21"/>
      <c r="J15" s="21"/>
      <c r="K15" s="21"/>
      <c r="L15" s="34" t="s">
        <v>61</v>
      </c>
      <c r="M15" s="21"/>
      <c r="N15" s="21"/>
      <c r="O15" s="21"/>
      <c r="P15" s="21"/>
      <c r="Q15" s="21"/>
      <c r="R15" s="18"/>
      <c r="S15" s="23" t="s">
        <v>62</v>
      </c>
      <c r="T15" s="21"/>
      <c r="U15" s="21"/>
      <c r="V15" s="12" t="s">
        <v>59</v>
      </c>
      <c r="W15" s="18">
        <f t="shared" si="0"/>
        <v>0</v>
      </c>
    </row>
    <row r="16" spans="1:24" x14ac:dyDescent="0.25">
      <c r="B16" s="23">
        <v>6</v>
      </c>
      <c r="C16" s="21"/>
      <c r="D16" s="21"/>
      <c r="E16" s="34" t="s">
        <v>63</v>
      </c>
      <c r="F16" s="21"/>
      <c r="G16" s="21"/>
      <c r="H16" s="21"/>
      <c r="I16" s="21"/>
      <c r="J16" s="21"/>
      <c r="K16" s="21"/>
      <c r="L16" s="34" t="s">
        <v>64</v>
      </c>
      <c r="M16" s="21"/>
      <c r="N16" s="21"/>
      <c r="O16" s="21"/>
      <c r="P16" s="21"/>
      <c r="Q16" s="21"/>
      <c r="R16" s="18"/>
      <c r="S16" s="23" t="s">
        <v>65</v>
      </c>
      <c r="T16" s="21"/>
      <c r="U16" s="21"/>
      <c r="V16" s="12" t="s">
        <v>52</v>
      </c>
      <c r="W16" s="18">
        <f t="shared" si="0"/>
        <v>0</v>
      </c>
    </row>
    <row r="17" spans="2:23" x14ac:dyDescent="0.25">
      <c r="B17" s="23">
        <v>7</v>
      </c>
      <c r="C17" s="21"/>
      <c r="D17" s="21"/>
      <c r="E17" s="34" t="s">
        <v>66</v>
      </c>
      <c r="F17" s="21"/>
      <c r="G17" s="21"/>
      <c r="H17" s="21"/>
      <c r="I17" s="21"/>
      <c r="J17" s="21"/>
      <c r="K17" s="21"/>
      <c r="L17" s="34" t="s">
        <v>67</v>
      </c>
      <c r="M17" s="21"/>
      <c r="N17" s="21"/>
      <c r="O17" s="21"/>
      <c r="P17" s="21"/>
      <c r="Q17" s="21"/>
      <c r="R17" s="18"/>
      <c r="S17" s="23" t="s">
        <v>68</v>
      </c>
      <c r="T17" s="21"/>
      <c r="U17" s="21"/>
      <c r="V17" s="12" t="s">
        <v>48</v>
      </c>
      <c r="W17" s="18">
        <f t="shared" si="0"/>
        <v>0</v>
      </c>
    </row>
    <row r="18" spans="2:23" x14ac:dyDescent="0.25">
      <c r="B18" s="23">
        <v>8</v>
      </c>
      <c r="C18" s="21"/>
      <c r="D18" s="21"/>
      <c r="E18" s="34" t="s">
        <v>69</v>
      </c>
      <c r="F18" s="21"/>
      <c r="G18" s="21"/>
      <c r="H18" s="21"/>
      <c r="I18" s="21"/>
      <c r="J18" s="21"/>
      <c r="K18" s="21"/>
      <c r="L18" s="34" t="s">
        <v>70</v>
      </c>
      <c r="M18" s="21"/>
      <c r="N18" s="21"/>
      <c r="O18" s="21"/>
      <c r="P18" s="21"/>
      <c r="Q18" s="21"/>
      <c r="R18" s="18"/>
      <c r="S18" s="23" t="s">
        <v>62</v>
      </c>
      <c r="T18" s="21"/>
      <c r="U18" s="21"/>
      <c r="V18" s="12" t="s">
        <v>59</v>
      </c>
      <c r="W18" s="18">
        <f t="shared" si="0"/>
        <v>0</v>
      </c>
    </row>
    <row r="19" spans="2:23" x14ac:dyDescent="0.25">
      <c r="B19" s="23">
        <v>9</v>
      </c>
      <c r="C19" s="21"/>
      <c r="D19" s="21"/>
      <c r="E19" s="34" t="s">
        <v>71</v>
      </c>
      <c r="F19" s="21"/>
      <c r="G19" s="21"/>
      <c r="H19" s="21"/>
      <c r="I19" s="21"/>
      <c r="J19" s="21"/>
      <c r="K19" s="21"/>
      <c r="L19" s="34" t="s">
        <v>72</v>
      </c>
      <c r="M19" s="21"/>
      <c r="N19" s="21"/>
      <c r="O19" s="21"/>
      <c r="P19" s="21"/>
      <c r="Q19" s="21"/>
      <c r="R19" s="18"/>
      <c r="S19" s="23" t="s">
        <v>62</v>
      </c>
      <c r="T19" s="21"/>
      <c r="U19" s="21"/>
      <c r="V19" s="12" t="s">
        <v>59</v>
      </c>
      <c r="W19" s="18">
        <f t="shared" si="0"/>
        <v>0</v>
      </c>
    </row>
    <row r="20" spans="2:23" x14ac:dyDescent="0.25">
      <c r="B20" s="23">
        <v>10</v>
      </c>
      <c r="C20" s="21"/>
      <c r="D20" s="21"/>
      <c r="E20" s="34" t="s">
        <v>73</v>
      </c>
      <c r="F20" s="21"/>
      <c r="G20" s="21"/>
      <c r="H20" s="21"/>
      <c r="I20" s="21"/>
      <c r="J20" s="21"/>
      <c r="K20" s="21"/>
      <c r="L20" s="34" t="s">
        <v>74</v>
      </c>
      <c r="M20" s="21"/>
      <c r="N20" s="21"/>
      <c r="O20" s="21"/>
      <c r="P20" s="21"/>
      <c r="Q20" s="21"/>
      <c r="R20" s="18"/>
      <c r="S20" s="23" t="s">
        <v>75</v>
      </c>
      <c r="T20" s="21"/>
      <c r="U20" s="21"/>
      <c r="V20" s="12" t="s">
        <v>59</v>
      </c>
      <c r="W20" s="18">
        <f t="shared" si="0"/>
        <v>0</v>
      </c>
    </row>
    <row r="21" spans="2:23" x14ac:dyDescent="0.25">
      <c r="B21" s="23">
        <v>11</v>
      </c>
      <c r="C21" s="21"/>
      <c r="D21" s="21"/>
      <c r="E21" s="34" t="s">
        <v>76</v>
      </c>
      <c r="F21" s="21"/>
      <c r="G21" s="21"/>
      <c r="H21" s="21"/>
      <c r="I21" s="21"/>
      <c r="J21" s="21"/>
      <c r="K21" s="21"/>
      <c r="L21" s="34" t="s">
        <v>77</v>
      </c>
      <c r="M21" s="21"/>
      <c r="N21" s="21"/>
      <c r="O21" s="21"/>
      <c r="P21" s="21"/>
      <c r="Q21" s="21"/>
      <c r="R21" s="18"/>
      <c r="S21" s="23" t="s">
        <v>75</v>
      </c>
      <c r="T21" s="21"/>
      <c r="U21" s="21"/>
      <c r="V21" s="12" t="s">
        <v>59</v>
      </c>
      <c r="W21" s="18">
        <f t="shared" si="0"/>
        <v>0</v>
      </c>
    </row>
    <row r="22" spans="2:23" x14ac:dyDescent="0.25">
      <c r="B22" s="23">
        <v>12</v>
      </c>
      <c r="C22" s="21"/>
      <c r="D22" s="21"/>
      <c r="E22" s="34" t="s">
        <v>78</v>
      </c>
      <c r="F22" s="21"/>
      <c r="G22" s="21"/>
      <c r="H22" s="21"/>
      <c r="I22" s="21"/>
      <c r="J22" s="21"/>
      <c r="K22" s="21"/>
      <c r="L22" s="34" t="s">
        <v>79</v>
      </c>
      <c r="M22" s="21"/>
      <c r="N22" s="21"/>
      <c r="O22" s="21"/>
      <c r="P22" s="21"/>
      <c r="Q22" s="21"/>
      <c r="R22" s="18"/>
      <c r="S22" s="23" t="s">
        <v>65</v>
      </c>
      <c r="T22" s="21"/>
      <c r="U22" s="21"/>
      <c r="V22" s="12" t="s">
        <v>59</v>
      </c>
      <c r="W22" s="18">
        <f t="shared" si="0"/>
        <v>0</v>
      </c>
    </row>
    <row r="23" spans="2:23" x14ac:dyDescent="0.25">
      <c r="B23" s="23">
        <v>13</v>
      </c>
      <c r="C23" s="21"/>
      <c r="D23" s="21"/>
      <c r="E23" s="34" t="s">
        <v>80</v>
      </c>
      <c r="F23" s="21"/>
      <c r="G23" s="21"/>
      <c r="H23" s="21"/>
      <c r="I23" s="21"/>
      <c r="J23" s="21"/>
      <c r="K23" s="21"/>
      <c r="L23" s="34" t="s">
        <v>81</v>
      </c>
      <c r="M23" s="21"/>
      <c r="N23" s="21"/>
      <c r="O23" s="21"/>
      <c r="P23" s="21"/>
      <c r="Q23" s="21"/>
      <c r="R23" s="18"/>
      <c r="S23" s="23" t="s">
        <v>55</v>
      </c>
      <c r="T23" s="21"/>
      <c r="U23" s="21"/>
      <c r="V23" s="12" t="s">
        <v>52</v>
      </c>
      <c r="W23" s="18">
        <f t="shared" si="0"/>
        <v>0</v>
      </c>
    </row>
    <row r="24" spans="2:23" x14ac:dyDescent="0.25">
      <c r="B24" s="23">
        <v>14</v>
      </c>
      <c r="C24" s="21"/>
      <c r="D24" s="21"/>
      <c r="E24" s="34" t="s">
        <v>82</v>
      </c>
      <c r="F24" s="21"/>
      <c r="G24" s="21"/>
      <c r="H24" s="21"/>
      <c r="I24" s="21"/>
      <c r="J24" s="21"/>
      <c r="K24" s="21"/>
      <c r="L24" s="50" t="s">
        <v>258</v>
      </c>
      <c r="M24" s="21"/>
      <c r="N24" s="21"/>
      <c r="O24" s="21"/>
      <c r="P24" s="21"/>
      <c r="Q24" s="21"/>
      <c r="R24" s="18"/>
      <c r="S24" s="23" t="s">
        <v>55</v>
      </c>
      <c r="T24" s="21"/>
      <c r="U24" s="21"/>
      <c r="V24" s="12" t="s">
        <v>52</v>
      </c>
      <c r="W24" s="18">
        <f t="shared" si="0"/>
        <v>0</v>
      </c>
    </row>
    <row r="25" spans="2:23" x14ac:dyDescent="0.25">
      <c r="B25" s="23">
        <v>15</v>
      </c>
      <c r="C25" s="21"/>
      <c r="D25" s="21"/>
      <c r="E25" s="34" t="s">
        <v>83</v>
      </c>
      <c r="F25" s="21"/>
      <c r="G25" s="21"/>
      <c r="H25" s="21"/>
      <c r="I25" s="21"/>
      <c r="J25" s="21"/>
      <c r="K25" s="21"/>
      <c r="L25" s="34" t="s">
        <v>84</v>
      </c>
      <c r="M25" s="21"/>
      <c r="N25" s="21"/>
      <c r="O25" s="21"/>
      <c r="P25" s="21"/>
      <c r="Q25" s="21"/>
      <c r="R25" s="18"/>
      <c r="S25" s="23" t="s">
        <v>85</v>
      </c>
      <c r="T25" s="21"/>
      <c r="U25" s="21"/>
      <c r="V25" s="12" t="s">
        <v>52</v>
      </c>
      <c r="W25" s="18">
        <f t="shared" si="0"/>
        <v>0</v>
      </c>
    </row>
    <row r="26" spans="2:23" x14ac:dyDescent="0.25">
      <c r="B26" s="23">
        <v>16</v>
      </c>
      <c r="C26" s="21"/>
      <c r="D26" s="21"/>
      <c r="E26" s="34" t="s">
        <v>86</v>
      </c>
      <c r="F26" s="21"/>
      <c r="G26" s="21"/>
      <c r="H26" s="21"/>
      <c r="I26" s="21"/>
      <c r="J26" s="21"/>
      <c r="K26" s="21"/>
      <c r="L26" s="34" t="s">
        <v>87</v>
      </c>
      <c r="M26" s="21"/>
      <c r="N26" s="21"/>
      <c r="O26" s="21"/>
      <c r="P26" s="21"/>
      <c r="Q26" s="21"/>
      <c r="R26" s="18"/>
      <c r="S26" s="23" t="s">
        <v>88</v>
      </c>
      <c r="T26" s="21"/>
      <c r="U26" s="21"/>
      <c r="V26" s="12" t="s">
        <v>52</v>
      </c>
      <c r="W26" s="18">
        <f t="shared" si="0"/>
        <v>0</v>
      </c>
    </row>
    <row r="27" spans="2:23" x14ac:dyDescent="0.25">
      <c r="B27" s="23">
        <v>17</v>
      </c>
      <c r="C27" s="21"/>
      <c r="D27" s="21"/>
      <c r="E27" s="34" t="s">
        <v>89</v>
      </c>
      <c r="F27" s="21"/>
      <c r="G27" s="21"/>
      <c r="H27" s="21"/>
      <c r="I27" s="21"/>
      <c r="J27" s="21"/>
      <c r="K27" s="21"/>
      <c r="L27" s="50" t="s">
        <v>259</v>
      </c>
      <c r="M27" s="21"/>
      <c r="N27" s="21"/>
      <c r="O27" s="21"/>
      <c r="P27" s="21"/>
      <c r="Q27" s="21"/>
      <c r="R27" s="18"/>
      <c r="S27" s="23" t="s">
        <v>90</v>
      </c>
      <c r="T27" s="21"/>
      <c r="U27" s="21"/>
      <c r="V27" s="12" t="s">
        <v>52</v>
      </c>
      <c r="W27" s="18">
        <f t="shared" si="0"/>
        <v>0</v>
      </c>
    </row>
    <row r="28" spans="2:23" x14ac:dyDescent="0.25">
      <c r="B28" s="23">
        <v>18</v>
      </c>
      <c r="C28" s="21"/>
      <c r="D28" s="21"/>
      <c r="E28" s="34" t="s">
        <v>91</v>
      </c>
      <c r="F28" s="21"/>
      <c r="G28" s="21"/>
      <c r="H28" s="21"/>
      <c r="I28" s="21"/>
      <c r="J28" s="21"/>
      <c r="K28" s="21"/>
      <c r="L28" s="34" t="s">
        <v>92</v>
      </c>
      <c r="M28" s="21"/>
      <c r="N28" s="21"/>
      <c r="O28" s="21"/>
      <c r="P28" s="21"/>
      <c r="Q28" s="21"/>
      <c r="R28" s="18"/>
      <c r="S28" s="23" t="s">
        <v>93</v>
      </c>
      <c r="T28" s="21"/>
      <c r="U28" s="21"/>
      <c r="V28" s="12" t="s">
        <v>52</v>
      </c>
      <c r="W28" s="18">
        <f t="shared" si="0"/>
        <v>0</v>
      </c>
    </row>
    <row r="29" spans="2:23" x14ac:dyDescent="0.25">
      <c r="B29" s="23">
        <v>19</v>
      </c>
      <c r="C29" s="21"/>
      <c r="D29" s="21"/>
      <c r="E29" s="34" t="s">
        <v>94</v>
      </c>
      <c r="F29" s="21"/>
      <c r="G29" s="21"/>
      <c r="H29" s="21"/>
      <c r="I29" s="21"/>
      <c r="J29" s="21"/>
      <c r="K29" s="21"/>
      <c r="L29" s="50" t="s">
        <v>95</v>
      </c>
      <c r="M29" s="21"/>
      <c r="N29" s="21"/>
      <c r="O29" s="21"/>
      <c r="P29" s="21"/>
      <c r="Q29" s="21"/>
      <c r="R29" s="18"/>
      <c r="S29" s="23" t="s">
        <v>96</v>
      </c>
      <c r="T29" s="21"/>
      <c r="U29" s="21"/>
      <c r="V29" s="12" t="s">
        <v>52</v>
      </c>
      <c r="W29" s="18">
        <f t="shared" si="0"/>
        <v>0</v>
      </c>
    </row>
    <row r="30" spans="2:23" x14ac:dyDescent="0.25">
      <c r="B30" s="23">
        <v>20</v>
      </c>
      <c r="C30" s="21"/>
      <c r="D30" s="21"/>
      <c r="E30" s="34" t="s">
        <v>97</v>
      </c>
      <c r="F30" s="21"/>
      <c r="G30" s="21"/>
      <c r="H30" s="21"/>
      <c r="I30" s="21"/>
      <c r="J30" s="21"/>
      <c r="K30" s="21"/>
      <c r="L30" s="34" t="s">
        <v>98</v>
      </c>
      <c r="M30" s="21"/>
      <c r="N30" s="21"/>
      <c r="O30" s="21"/>
      <c r="P30" s="21"/>
      <c r="Q30" s="21"/>
      <c r="R30" s="18"/>
      <c r="S30" s="23" t="s">
        <v>99</v>
      </c>
      <c r="T30" s="21"/>
      <c r="U30" s="21"/>
      <c r="V30" s="12" t="s">
        <v>52</v>
      </c>
      <c r="W30" s="18">
        <f t="shared" si="0"/>
        <v>0</v>
      </c>
    </row>
    <row r="31" spans="2:23" x14ac:dyDescent="0.25">
      <c r="B31" s="23">
        <v>21</v>
      </c>
      <c r="C31" s="21"/>
      <c r="D31" s="21"/>
      <c r="E31" s="34" t="s">
        <v>100</v>
      </c>
      <c r="F31" s="21"/>
      <c r="G31" s="21"/>
      <c r="H31" s="21"/>
      <c r="I31" s="21"/>
      <c r="J31" s="21"/>
      <c r="K31" s="21"/>
      <c r="L31" s="34" t="s">
        <v>101</v>
      </c>
      <c r="M31" s="21"/>
      <c r="N31" s="21"/>
      <c r="O31" s="21"/>
      <c r="P31" s="21"/>
      <c r="Q31" s="21"/>
      <c r="R31" s="18"/>
      <c r="S31" s="23" t="s">
        <v>51</v>
      </c>
      <c r="T31" s="21"/>
      <c r="U31" s="21"/>
      <c r="V31" s="12" t="s">
        <v>52</v>
      </c>
      <c r="W31" s="18">
        <f t="shared" si="0"/>
        <v>0</v>
      </c>
    </row>
    <row r="32" spans="2:23" x14ac:dyDescent="0.25">
      <c r="B32" s="23">
        <v>22</v>
      </c>
      <c r="C32" s="21"/>
      <c r="D32" s="21"/>
      <c r="E32" s="34" t="s">
        <v>102</v>
      </c>
      <c r="F32" s="21"/>
      <c r="G32" s="21"/>
      <c r="H32" s="21"/>
      <c r="I32" s="21"/>
      <c r="J32" s="21"/>
      <c r="K32" s="21"/>
      <c r="L32" s="34" t="s">
        <v>103</v>
      </c>
      <c r="M32" s="21"/>
      <c r="N32" s="21"/>
      <c r="O32" s="21"/>
      <c r="P32" s="21"/>
      <c r="Q32" s="21"/>
      <c r="R32" s="18"/>
      <c r="S32" s="23" t="s">
        <v>104</v>
      </c>
      <c r="T32" s="21"/>
      <c r="U32" s="21"/>
      <c r="V32" s="12" t="s">
        <v>59</v>
      </c>
      <c r="W32" s="18">
        <f t="shared" si="0"/>
        <v>0</v>
      </c>
    </row>
    <row r="33" spans="2:23" x14ac:dyDescent="0.25">
      <c r="B33" s="23">
        <v>23</v>
      </c>
      <c r="C33" s="21"/>
      <c r="D33" s="21"/>
      <c r="E33" s="34" t="s">
        <v>105</v>
      </c>
      <c r="F33" s="21"/>
      <c r="G33" s="21"/>
      <c r="H33" s="21"/>
      <c r="I33" s="21"/>
      <c r="J33" s="21"/>
      <c r="K33" s="21"/>
      <c r="L33" s="34" t="s">
        <v>106</v>
      </c>
      <c r="M33" s="21"/>
      <c r="N33" s="21"/>
      <c r="O33" s="21"/>
      <c r="P33" s="21"/>
      <c r="Q33" s="21"/>
      <c r="R33" s="18"/>
      <c r="S33" s="23" t="s">
        <v>62</v>
      </c>
      <c r="T33" s="21"/>
      <c r="U33" s="21"/>
      <c r="V33" s="12" t="s">
        <v>59</v>
      </c>
      <c r="W33" s="18">
        <f t="shared" si="0"/>
        <v>0</v>
      </c>
    </row>
    <row r="34" spans="2:23" x14ac:dyDescent="0.25">
      <c r="B34" s="23">
        <v>24</v>
      </c>
      <c r="C34" s="21"/>
      <c r="D34" s="21"/>
      <c r="E34" s="34" t="s">
        <v>107</v>
      </c>
      <c r="F34" s="21"/>
      <c r="G34" s="21"/>
      <c r="H34" s="21"/>
      <c r="I34" s="21"/>
      <c r="J34" s="21"/>
      <c r="K34" s="21"/>
      <c r="L34" s="34" t="s">
        <v>108</v>
      </c>
      <c r="M34" s="21"/>
      <c r="N34" s="21"/>
      <c r="O34" s="21"/>
      <c r="P34" s="21"/>
      <c r="Q34" s="21"/>
      <c r="R34" s="18"/>
      <c r="S34" s="23" t="s">
        <v>62</v>
      </c>
      <c r="T34" s="21"/>
      <c r="U34" s="21"/>
      <c r="V34" s="12" t="s">
        <v>59</v>
      </c>
      <c r="W34" s="18">
        <f t="shared" si="0"/>
        <v>0</v>
      </c>
    </row>
    <row r="35" spans="2:23" x14ac:dyDescent="0.25">
      <c r="B35" s="23">
        <v>25</v>
      </c>
      <c r="C35" s="21"/>
      <c r="D35" s="21"/>
      <c r="E35" s="34" t="s">
        <v>109</v>
      </c>
      <c r="F35" s="21"/>
      <c r="G35" s="21"/>
      <c r="H35" s="21"/>
      <c r="I35" s="21"/>
      <c r="J35" s="21"/>
      <c r="K35" s="21"/>
      <c r="L35" s="34" t="s">
        <v>110</v>
      </c>
      <c r="M35" s="21"/>
      <c r="N35" s="21"/>
      <c r="O35" s="21"/>
      <c r="P35" s="21"/>
      <c r="Q35" s="21"/>
      <c r="R35" s="18"/>
      <c r="S35" s="23" t="s">
        <v>62</v>
      </c>
      <c r="T35" s="21"/>
      <c r="U35" s="21"/>
      <c r="V35" s="12" t="s">
        <v>59</v>
      </c>
      <c r="W35" s="18">
        <f t="shared" si="0"/>
        <v>0</v>
      </c>
    </row>
    <row r="36" spans="2:23" ht="16.5" customHeight="1" x14ac:dyDescent="0.25">
      <c r="B36" s="19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49">
        <f>SUM(W11:W35)</f>
        <v>0</v>
      </c>
    </row>
    <row r="37" spans="2:23" ht="0" hidden="1" customHeight="1" x14ac:dyDescent="0.25"/>
    <row r="38" spans="2:23" ht="2.85" customHeight="1" x14ac:dyDescent="0.25"/>
    <row r="39" spans="2:23" ht="11.25" customHeight="1" x14ac:dyDescent="0.25">
      <c r="B39" s="32" t="s">
        <v>111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2:23" ht="1.5" customHeight="1" x14ac:dyDescent="0.25"/>
    <row r="41" spans="2:23" ht="5.65" customHeight="1" x14ac:dyDescent="0.25"/>
    <row r="42" spans="2:23" ht="2.85" customHeight="1" x14ac:dyDescent="0.25"/>
    <row r="43" spans="2:23" ht="0" hidden="1" customHeight="1" x14ac:dyDescent="0.25"/>
    <row r="44" spans="2:23" ht="17.100000000000001" customHeight="1" x14ac:dyDescent="0.25">
      <c r="B44" s="27" t="s">
        <v>112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</row>
    <row r="45" spans="2:23" ht="2.85" customHeight="1" x14ac:dyDescent="0.25"/>
    <row r="46" spans="2:23" ht="22.5" x14ac:dyDescent="0.25">
      <c r="B46" s="42" t="s">
        <v>39</v>
      </c>
      <c r="C46" s="43"/>
      <c r="D46" s="43"/>
      <c r="E46" s="44" t="s">
        <v>40</v>
      </c>
      <c r="F46" s="43"/>
      <c r="G46" s="43"/>
      <c r="H46" s="43"/>
      <c r="I46" s="43"/>
      <c r="J46" s="43"/>
      <c r="K46" s="43"/>
      <c r="L46" s="44" t="s">
        <v>8</v>
      </c>
      <c r="M46" s="43"/>
      <c r="N46" s="43"/>
      <c r="O46" s="43"/>
      <c r="P46" s="43"/>
      <c r="Q46" s="43"/>
      <c r="R46" s="15" t="s">
        <v>41</v>
      </c>
      <c r="S46" s="42" t="s">
        <v>42</v>
      </c>
      <c r="T46" s="43"/>
      <c r="U46" s="43"/>
      <c r="V46" s="17" t="s">
        <v>43</v>
      </c>
      <c r="W46" s="15" t="s">
        <v>44</v>
      </c>
    </row>
    <row r="47" spans="2:23" x14ac:dyDescent="0.25">
      <c r="B47" s="23">
        <v>1</v>
      </c>
      <c r="C47" s="21"/>
      <c r="D47" s="21"/>
      <c r="E47" s="34" t="s">
        <v>113</v>
      </c>
      <c r="F47" s="21"/>
      <c r="G47" s="21"/>
      <c r="H47" s="21"/>
      <c r="I47" s="21"/>
      <c r="J47" s="21"/>
      <c r="K47" s="21"/>
      <c r="L47" s="34" t="s">
        <v>114</v>
      </c>
      <c r="M47" s="21"/>
      <c r="N47" s="21"/>
      <c r="O47" s="21"/>
      <c r="P47" s="21"/>
      <c r="Q47" s="21"/>
      <c r="R47" s="18"/>
      <c r="S47" s="23" t="s">
        <v>115</v>
      </c>
      <c r="T47" s="21"/>
      <c r="U47" s="21"/>
      <c r="V47" s="12" t="s">
        <v>59</v>
      </c>
      <c r="W47" s="18">
        <f t="shared" ref="W47:W61" si="1">S47*R47</f>
        <v>0</v>
      </c>
    </row>
    <row r="48" spans="2:23" x14ac:dyDescent="0.25">
      <c r="B48" s="23">
        <v>2</v>
      </c>
      <c r="C48" s="21"/>
      <c r="D48" s="21"/>
      <c r="E48" s="34" t="s">
        <v>116</v>
      </c>
      <c r="F48" s="21"/>
      <c r="G48" s="21"/>
      <c r="H48" s="21"/>
      <c r="I48" s="21"/>
      <c r="J48" s="21"/>
      <c r="K48" s="21"/>
      <c r="L48" s="34" t="s">
        <v>117</v>
      </c>
      <c r="M48" s="21"/>
      <c r="N48" s="21"/>
      <c r="O48" s="21"/>
      <c r="P48" s="21"/>
      <c r="Q48" s="21"/>
      <c r="R48" s="18"/>
      <c r="S48" s="23" t="s">
        <v>62</v>
      </c>
      <c r="T48" s="21"/>
      <c r="U48" s="21"/>
      <c r="V48" s="12" t="s">
        <v>118</v>
      </c>
      <c r="W48" s="18">
        <f t="shared" si="1"/>
        <v>0</v>
      </c>
    </row>
    <row r="49" spans="2:23" x14ac:dyDescent="0.25">
      <c r="B49" s="23">
        <v>3</v>
      </c>
      <c r="C49" s="21"/>
      <c r="D49" s="21"/>
      <c r="E49" s="34" t="s">
        <v>119</v>
      </c>
      <c r="F49" s="21"/>
      <c r="G49" s="21"/>
      <c r="H49" s="21"/>
      <c r="I49" s="21"/>
      <c r="J49" s="21"/>
      <c r="K49" s="21"/>
      <c r="L49" s="34" t="s">
        <v>120</v>
      </c>
      <c r="M49" s="21"/>
      <c r="N49" s="21"/>
      <c r="O49" s="21"/>
      <c r="P49" s="21"/>
      <c r="Q49" s="21"/>
      <c r="R49" s="18"/>
      <c r="S49" s="23" t="s">
        <v>62</v>
      </c>
      <c r="T49" s="21"/>
      <c r="U49" s="21"/>
      <c r="V49" s="12" t="s">
        <v>59</v>
      </c>
      <c r="W49" s="18">
        <f t="shared" si="1"/>
        <v>0</v>
      </c>
    </row>
    <row r="50" spans="2:23" x14ac:dyDescent="0.25">
      <c r="B50" s="23">
        <v>4</v>
      </c>
      <c r="C50" s="21"/>
      <c r="D50" s="21"/>
      <c r="E50" s="34" t="s">
        <v>121</v>
      </c>
      <c r="F50" s="21"/>
      <c r="G50" s="21"/>
      <c r="H50" s="21"/>
      <c r="I50" s="21"/>
      <c r="J50" s="21"/>
      <c r="K50" s="21"/>
      <c r="L50" s="34" t="s">
        <v>122</v>
      </c>
      <c r="M50" s="21"/>
      <c r="N50" s="21"/>
      <c r="O50" s="21"/>
      <c r="P50" s="21"/>
      <c r="Q50" s="21"/>
      <c r="R50" s="18"/>
      <c r="S50" s="23" t="s">
        <v>62</v>
      </c>
      <c r="T50" s="21"/>
      <c r="U50" s="21"/>
      <c r="V50" s="12" t="s">
        <v>59</v>
      </c>
      <c r="W50" s="18">
        <f t="shared" si="1"/>
        <v>0</v>
      </c>
    </row>
    <row r="51" spans="2:23" x14ac:dyDescent="0.25">
      <c r="B51" s="23">
        <v>5</v>
      </c>
      <c r="C51" s="21"/>
      <c r="D51" s="21"/>
      <c r="E51" s="34" t="s">
        <v>123</v>
      </c>
      <c r="F51" s="21"/>
      <c r="G51" s="21"/>
      <c r="H51" s="21"/>
      <c r="I51" s="21"/>
      <c r="J51" s="21"/>
      <c r="K51" s="21"/>
      <c r="L51" s="34" t="s">
        <v>124</v>
      </c>
      <c r="M51" s="21"/>
      <c r="N51" s="21"/>
      <c r="O51" s="21"/>
      <c r="P51" s="21"/>
      <c r="Q51" s="21"/>
      <c r="R51" s="18"/>
      <c r="S51" s="23" t="s">
        <v>62</v>
      </c>
      <c r="T51" s="21"/>
      <c r="U51" s="21"/>
      <c r="V51" s="12" t="s">
        <v>59</v>
      </c>
      <c r="W51" s="18">
        <f t="shared" si="1"/>
        <v>0</v>
      </c>
    </row>
    <row r="52" spans="2:23" x14ac:dyDescent="0.25">
      <c r="B52" s="23">
        <v>6</v>
      </c>
      <c r="C52" s="21"/>
      <c r="D52" s="21"/>
      <c r="E52" s="34" t="s">
        <v>125</v>
      </c>
      <c r="F52" s="21"/>
      <c r="G52" s="21"/>
      <c r="H52" s="21"/>
      <c r="I52" s="21"/>
      <c r="J52" s="21"/>
      <c r="K52" s="21"/>
      <c r="L52" s="34" t="s">
        <v>126</v>
      </c>
      <c r="M52" s="21"/>
      <c r="N52" s="21"/>
      <c r="O52" s="21"/>
      <c r="P52" s="21"/>
      <c r="Q52" s="21"/>
      <c r="R52" s="18"/>
      <c r="S52" s="23" t="s">
        <v>62</v>
      </c>
      <c r="T52" s="21"/>
      <c r="U52" s="21"/>
      <c r="V52" s="12" t="s">
        <v>59</v>
      </c>
      <c r="W52" s="18">
        <f t="shared" si="1"/>
        <v>0</v>
      </c>
    </row>
    <row r="53" spans="2:23" x14ac:dyDescent="0.25">
      <c r="B53" s="23">
        <v>7</v>
      </c>
      <c r="C53" s="21"/>
      <c r="D53" s="21"/>
      <c r="E53" s="34" t="s">
        <v>127</v>
      </c>
      <c r="F53" s="21"/>
      <c r="G53" s="21"/>
      <c r="H53" s="21"/>
      <c r="I53" s="21"/>
      <c r="J53" s="21"/>
      <c r="K53" s="21"/>
      <c r="L53" s="34" t="s">
        <v>128</v>
      </c>
      <c r="M53" s="21"/>
      <c r="N53" s="21"/>
      <c r="O53" s="21"/>
      <c r="P53" s="21"/>
      <c r="Q53" s="21"/>
      <c r="R53" s="18"/>
      <c r="S53" s="23" t="s">
        <v>129</v>
      </c>
      <c r="T53" s="21"/>
      <c r="U53" s="21"/>
      <c r="V53" s="12" t="s">
        <v>59</v>
      </c>
      <c r="W53" s="18">
        <f t="shared" si="1"/>
        <v>0</v>
      </c>
    </row>
    <row r="54" spans="2:23" x14ac:dyDescent="0.25">
      <c r="B54" s="23">
        <v>8</v>
      </c>
      <c r="C54" s="21"/>
      <c r="D54" s="21"/>
      <c r="E54" s="34" t="s">
        <v>130</v>
      </c>
      <c r="F54" s="21"/>
      <c r="G54" s="21"/>
      <c r="H54" s="21"/>
      <c r="I54" s="21"/>
      <c r="J54" s="21"/>
      <c r="K54" s="21"/>
      <c r="L54" s="34" t="s">
        <v>131</v>
      </c>
      <c r="M54" s="21"/>
      <c r="N54" s="21"/>
      <c r="O54" s="21"/>
      <c r="P54" s="21"/>
      <c r="Q54" s="21"/>
      <c r="R54" s="18"/>
      <c r="S54" s="23" t="s">
        <v>62</v>
      </c>
      <c r="T54" s="21"/>
      <c r="U54" s="21"/>
      <c r="V54" s="12" t="s">
        <v>59</v>
      </c>
      <c r="W54" s="18">
        <f t="shared" si="1"/>
        <v>0</v>
      </c>
    </row>
    <row r="55" spans="2:23" x14ac:dyDescent="0.25">
      <c r="B55" s="23">
        <v>9</v>
      </c>
      <c r="C55" s="21"/>
      <c r="D55" s="21"/>
      <c r="E55" s="34" t="s">
        <v>132</v>
      </c>
      <c r="F55" s="21"/>
      <c r="G55" s="21"/>
      <c r="H55" s="21"/>
      <c r="I55" s="21"/>
      <c r="J55" s="21"/>
      <c r="K55" s="21"/>
      <c r="L55" s="34" t="s">
        <v>133</v>
      </c>
      <c r="M55" s="21"/>
      <c r="N55" s="21"/>
      <c r="O55" s="21"/>
      <c r="P55" s="21"/>
      <c r="Q55" s="21"/>
      <c r="R55" s="18"/>
      <c r="S55" s="23" t="s">
        <v>62</v>
      </c>
      <c r="T55" s="21"/>
      <c r="U55" s="21"/>
      <c r="V55" s="12" t="s">
        <v>59</v>
      </c>
      <c r="W55" s="18">
        <f t="shared" si="1"/>
        <v>0</v>
      </c>
    </row>
    <row r="56" spans="2:23" x14ac:dyDescent="0.25">
      <c r="B56" s="23">
        <v>10</v>
      </c>
      <c r="C56" s="21"/>
      <c r="D56" s="21"/>
      <c r="E56" s="34" t="s">
        <v>134</v>
      </c>
      <c r="F56" s="21"/>
      <c r="G56" s="21"/>
      <c r="H56" s="21"/>
      <c r="I56" s="21"/>
      <c r="J56" s="21"/>
      <c r="K56" s="21"/>
      <c r="L56" s="34" t="s">
        <v>135</v>
      </c>
      <c r="M56" s="21"/>
      <c r="N56" s="21"/>
      <c r="O56" s="21"/>
      <c r="P56" s="21"/>
      <c r="Q56" s="21"/>
      <c r="R56" s="18"/>
      <c r="S56" s="23" t="s">
        <v>136</v>
      </c>
      <c r="T56" s="21"/>
      <c r="U56" s="21"/>
      <c r="V56" s="12" t="s">
        <v>59</v>
      </c>
      <c r="W56" s="18">
        <f t="shared" si="1"/>
        <v>0</v>
      </c>
    </row>
    <row r="57" spans="2:23" x14ac:dyDescent="0.25">
      <c r="B57" s="23">
        <v>11</v>
      </c>
      <c r="C57" s="21"/>
      <c r="D57" s="21"/>
      <c r="E57" s="34" t="s">
        <v>137</v>
      </c>
      <c r="F57" s="21"/>
      <c r="G57" s="21"/>
      <c r="H57" s="21"/>
      <c r="I57" s="21"/>
      <c r="J57" s="21"/>
      <c r="K57" s="21"/>
      <c r="L57" s="34" t="s">
        <v>138</v>
      </c>
      <c r="M57" s="21"/>
      <c r="N57" s="21"/>
      <c r="O57" s="21"/>
      <c r="P57" s="21"/>
      <c r="Q57" s="21"/>
      <c r="R57" s="18"/>
      <c r="S57" s="23" t="s">
        <v>62</v>
      </c>
      <c r="T57" s="21"/>
      <c r="U57" s="21"/>
      <c r="V57" s="12" t="s">
        <v>59</v>
      </c>
      <c r="W57" s="18">
        <f t="shared" si="1"/>
        <v>0</v>
      </c>
    </row>
    <row r="58" spans="2:23" x14ac:dyDescent="0.25">
      <c r="B58" s="23">
        <v>12</v>
      </c>
      <c r="C58" s="21"/>
      <c r="D58" s="21"/>
      <c r="E58" s="34" t="s">
        <v>139</v>
      </c>
      <c r="F58" s="21"/>
      <c r="G58" s="21"/>
      <c r="H58" s="21"/>
      <c r="I58" s="21"/>
      <c r="J58" s="21"/>
      <c r="K58" s="21"/>
      <c r="L58" s="34" t="s">
        <v>140</v>
      </c>
      <c r="M58" s="21"/>
      <c r="N58" s="21"/>
      <c r="O58" s="21"/>
      <c r="P58" s="21"/>
      <c r="Q58" s="21"/>
      <c r="R58" s="18"/>
      <c r="S58" s="23" t="s">
        <v>75</v>
      </c>
      <c r="T58" s="21"/>
      <c r="U58" s="21"/>
      <c r="V58" s="12" t="s">
        <v>59</v>
      </c>
      <c r="W58" s="18">
        <f t="shared" si="1"/>
        <v>0</v>
      </c>
    </row>
    <row r="59" spans="2:23" x14ac:dyDescent="0.25">
      <c r="B59" s="23">
        <v>13</v>
      </c>
      <c r="C59" s="21"/>
      <c r="D59" s="21"/>
      <c r="E59" s="34" t="s">
        <v>141</v>
      </c>
      <c r="F59" s="21"/>
      <c r="G59" s="21"/>
      <c r="H59" s="21"/>
      <c r="I59" s="21"/>
      <c r="J59" s="21"/>
      <c r="K59" s="21"/>
      <c r="L59" s="34" t="s">
        <v>142</v>
      </c>
      <c r="M59" s="21"/>
      <c r="N59" s="21"/>
      <c r="O59" s="21"/>
      <c r="P59" s="21"/>
      <c r="Q59" s="21"/>
      <c r="R59" s="18"/>
      <c r="S59" s="23" t="s">
        <v>62</v>
      </c>
      <c r="T59" s="21"/>
      <c r="U59" s="21"/>
      <c r="V59" s="12" t="s">
        <v>48</v>
      </c>
      <c r="W59" s="18">
        <f t="shared" si="1"/>
        <v>0</v>
      </c>
    </row>
    <row r="60" spans="2:23" x14ac:dyDescent="0.25">
      <c r="B60" s="23">
        <v>14</v>
      </c>
      <c r="C60" s="21"/>
      <c r="D60" s="21"/>
      <c r="E60" s="34" t="s">
        <v>143</v>
      </c>
      <c r="F60" s="21"/>
      <c r="G60" s="21"/>
      <c r="H60" s="21"/>
      <c r="I60" s="21"/>
      <c r="J60" s="21"/>
      <c r="K60" s="21"/>
      <c r="L60" s="34" t="s">
        <v>144</v>
      </c>
      <c r="M60" s="21"/>
      <c r="N60" s="21"/>
      <c r="O60" s="21"/>
      <c r="P60" s="21"/>
      <c r="Q60" s="21"/>
      <c r="R60" s="18"/>
      <c r="S60" s="23" t="s">
        <v>136</v>
      </c>
      <c r="T60" s="21"/>
      <c r="U60" s="21"/>
      <c r="V60" s="12" t="s">
        <v>48</v>
      </c>
      <c r="W60" s="18">
        <f t="shared" si="1"/>
        <v>0</v>
      </c>
    </row>
    <row r="61" spans="2:23" x14ac:dyDescent="0.25">
      <c r="B61" s="23">
        <v>15</v>
      </c>
      <c r="C61" s="21"/>
      <c r="D61" s="21"/>
      <c r="E61" s="34" t="s">
        <v>145</v>
      </c>
      <c r="F61" s="21"/>
      <c r="G61" s="21"/>
      <c r="H61" s="21"/>
      <c r="I61" s="21"/>
      <c r="J61" s="21"/>
      <c r="K61" s="21"/>
      <c r="L61" s="34" t="s">
        <v>146</v>
      </c>
      <c r="M61" s="21"/>
      <c r="N61" s="21"/>
      <c r="O61" s="21"/>
      <c r="P61" s="21"/>
      <c r="Q61" s="21"/>
      <c r="R61" s="18"/>
      <c r="S61" s="23" t="s">
        <v>62</v>
      </c>
      <c r="T61" s="21"/>
      <c r="U61" s="21"/>
      <c r="V61" s="12" t="s">
        <v>48</v>
      </c>
      <c r="W61" s="18">
        <f t="shared" si="1"/>
        <v>0</v>
      </c>
    </row>
    <row r="62" spans="2:23" ht="15.75" customHeight="1" x14ac:dyDescent="0.25">
      <c r="B62" s="19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49">
        <f>SUM(W47:W61)</f>
        <v>0</v>
      </c>
    </row>
    <row r="63" spans="2:23" ht="2.25" customHeight="1" x14ac:dyDescent="0.25"/>
    <row r="64" spans="2:23" ht="11.25" customHeight="1" x14ac:dyDescent="0.25">
      <c r="B64" s="32" t="s">
        <v>111</v>
      </c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2:23" ht="15.75" customHeight="1" x14ac:dyDescent="0.25"/>
    <row r="66" spans="2:23" ht="6" customHeight="1" x14ac:dyDescent="0.25"/>
    <row r="67" spans="2:23" ht="0" hidden="1" customHeight="1" x14ac:dyDescent="0.25"/>
    <row r="68" spans="2:23" ht="17.100000000000001" customHeight="1" x14ac:dyDescent="0.25">
      <c r="B68" s="27" t="s">
        <v>147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2:23" ht="2.85" customHeight="1" x14ac:dyDescent="0.25"/>
    <row r="70" spans="2:23" ht="18" customHeight="1" x14ac:dyDescent="0.25">
      <c r="B70" s="46" t="s">
        <v>39</v>
      </c>
      <c r="C70" s="43"/>
      <c r="D70" s="43"/>
      <c r="E70" s="47" t="s">
        <v>40</v>
      </c>
      <c r="F70" s="43"/>
      <c r="G70" s="43"/>
      <c r="H70" s="43"/>
      <c r="I70" s="43"/>
      <c r="J70" s="43"/>
      <c r="K70" s="43"/>
      <c r="L70" s="47" t="s">
        <v>8</v>
      </c>
      <c r="M70" s="43"/>
      <c r="N70" s="43"/>
      <c r="O70" s="43"/>
      <c r="P70" s="43"/>
      <c r="Q70" s="43"/>
      <c r="R70" s="19" t="s">
        <v>41</v>
      </c>
      <c r="S70" s="46" t="s">
        <v>42</v>
      </c>
      <c r="T70" s="43"/>
      <c r="U70" s="43"/>
      <c r="V70" s="20" t="s">
        <v>43</v>
      </c>
      <c r="W70" s="19" t="s">
        <v>44</v>
      </c>
    </row>
    <row r="71" spans="2:23" x14ac:dyDescent="0.25">
      <c r="B71" s="23">
        <v>1</v>
      </c>
      <c r="C71" s="21"/>
      <c r="D71" s="21"/>
      <c r="E71" s="34" t="s">
        <v>148</v>
      </c>
      <c r="F71" s="21"/>
      <c r="G71" s="21"/>
      <c r="H71" s="21"/>
      <c r="I71" s="21"/>
      <c r="J71" s="21"/>
      <c r="K71" s="21"/>
      <c r="L71" s="34" t="s">
        <v>149</v>
      </c>
      <c r="M71" s="21"/>
      <c r="N71" s="21"/>
      <c r="O71" s="21"/>
      <c r="P71" s="21"/>
      <c r="Q71" s="21"/>
      <c r="R71" s="18"/>
      <c r="S71" s="45">
        <v>30</v>
      </c>
      <c r="T71" s="21"/>
      <c r="U71" s="21"/>
      <c r="V71" s="12" t="s">
        <v>150</v>
      </c>
      <c r="W71" s="18">
        <f t="shared" ref="W71:W97" si="2">S71*R71</f>
        <v>0</v>
      </c>
    </row>
    <row r="72" spans="2:23" x14ac:dyDescent="0.25">
      <c r="B72" s="23">
        <v>2</v>
      </c>
      <c r="C72" s="21"/>
      <c r="D72" s="21"/>
      <c r="E72" s="34" t="s">
        <v>151</v>
      </c>
      <c r="F72" s="21"/>
      <c r="G72" s="21"/>
      <c r="H72" s="21"/>
      <c r="I72" s="21"/>
      <c r="J72" s="21"/>
      <c r="K72" s="21"/>
      <c r="L72" s="34" t="s">
        <v>152</v>
      </c>
      <c r="M72" s="21"/>
      <c r="N72" s="21"/>
      <c r="O72" s="21"/>
      <c r="P72" s="21"/>
      <c r="Q72" s="21"/>
      <c r="R72" s="18"/>
      <c r="S72" s="45">
        <v>75</v>
      </c>
      <c r="T72" s="21"/>
      <c r="U72" s="21"/>
      <c r="V72" s="12" t="s">
        <v>150</v>
      </c>
      <c r="W72" s="18">
        <f t="shared" si="2"/>
        <v>0</v>
      </c>
    </row>
    <row r="73" spans="2:23" x14ac:dyDescent="0.25">
      <c r="B73" s="23">
        <v>3</v>
      </c>
      <c r="C73" s="21"/>
      <c r="D73" s="21"/>
      <c r="E73" s="34" t="s">
        <v>153</v>
      </c>
      <c r="F73" s="21"/>
      <c r="G73" s="21"/>
      <c r="H73" s="21"/>
      <c r="I73" s="21"/>
      <c r="J73" s="21"/>
      <c r="K73" s="21"/>
      <c r="L73" s="34" t="s">
        <v>154</v>
      </c>
      <c r="M73" s="21"/>
      <c r="N73" s="21"/>
      <c r="O73" s="21"/>
      <c r="P73" s="21"/>
      <c r="Q73" s="21"/>
      <c r="R73" s="18"/>
      <c r="S73" s="45">
        <v>15</v>
      </c>
      <c r="T73" s="21"/>
      <c r="U73" s="21"/>
      <c r="V73" s="12" t="s">
        <v>150</v>
      </c>
      <c r="W73" s="18">
        <f t="shared" si="2"/>
        <v>0</v>
      </c>
    </row>
    <row r="74" spans="2:23" x14ac:dyDescent="0.25">
      <c r="B74" s="23">
        <v>4</v>
      </c>
      <c r="C74" s="21"/>
      <c r="D74" s="21"/>
      <c r="E74" s="34" t="s">
        <v>155</v>
      </c>
      <c r="F74" s="21"/>
      <c r="G74" s="21"/>
      <c r="H74" s="21"/>
      <c r="I74" s="21"/>
      <c r="J74" s="21"/>
      <c r="K74" s="21"/>
      <c r="L74" s="50" t="s">
        <v>254</v>
      </c>
      <c r="M74" s="21"/>
      <c r="N74" s="21"/>
      <c r="O74" s="21"/>
      <c r="P74" s="21"/>
      <c r="Q74" s="21"/>
      <c r="R74" s="18"/>
      <c r="S74" s="45">
        <v>28</v>
      </c>
      <c r="T74" s="21"/>
      <c r="U74" s="21"/>
      <c r="V74" s="12" t="s">
        <v>150</v>
      </c>
      <c r="W74" s="18">
        <f t="shared" si="2"/>
        <v>0</v>
      </c>
    </row>
    <row r="75" spans="2:23" x14ac:dyDescent="0.25">
      <c r="B75" s="23">
        <v>5</v>
      </c>
      <c r="C75" s="21"/>
      <c r="D75" s="21"/>
      <c r="E75" s="34" t="s">
        <v>156</v>
      </c>
      <c r="F75" s="21"/>
      <c r="G75" s="21"/>
      <c r="H75" s="21"/>
      <c r="I75" s="21"/>
      <c r="J75" s="21"/>
      <c r="K75" s="21"/>
      <c r="L75" s="50" t="s">
        <v>255</v>
      </c>
      <c r="M75" s="21"/>
      <c r="N75" s="21"/>
      <c r="O75" s="21"/>
      <c r="P75" s="21"/>
      <c r="Q75" s="21"/>
      <c r="R75" s="18"/>
      <c r="S75" s="45">
        <v>30</v>
      </c>
      <c r="T75" s="21"/>
      <c r="U75" s="21"/>
      <c r="V75" s="12" t="s">
        <v>150</v>
      </c>
      <c r="W75" s="18">
        <f t="shared" si="2"/>
        <v>0</v>
      </c>
    </row>
    <row r="76" spans="2:23" x14ac:dyDescent="0.25">
      <c r="B76" s="23">
        <v>6</v>
      </c>
      <c r="C76" s="21"/>
      <c r="D76" s="21"/>
      <c r="E76" s="34" t="s">
        <v>157</v>
      </c>
      <c r="F76" s="21"/>
      <c r="G76" s="21"/>
      <c r="H76" s="21"/>
      <c r="I76" s="21"/>
      <c r="J76" s="21"/>
      <c r="K76" s="21"/>
      <c r="L76" s="50" t="s">
        <v>256</v>
      </c>
      <c r="M76" s="21"/>
      <c r="N76" s="21"/>
      <c r="O76" s="21"/>
      <c r="P76" s="21"/>
      <c r="Q76" s="21"/>
      <c r="R76" s="18"/>
      <c r="S76" s="45">
        <v>35</v>
      </c>
      <c r="T76" s="21"/>
      <c r="U76" s="21"/>
      <c r="V76" s="12" t="s">
        <v>150</v>
      </c>
      <c r="W76" s="18">
        <f t="shared" si="2"/>
        <v>0</v>
      </c>
    </row>
    <row r="77" spans="2:23" x14ac:dyDescent="0.25">
      <c r="B77" s="23">
        <v>7</v>
      </c>
      <c r="C77" s="21"/>
      <c r="D77" s="21"/>
      <c r="E77" s="34" t="s">
        <v>158</v>
      </c>
      <c r="F77" s="21"/>
      <c r="G77" s="21"/>
      <c r="H77" s="21"/>
      <c r="I77" s="21"/>
      <c r="J77" s="21"/>
      <c r="K77" s="21"/>
      <c r="L77" s="34" t="s">
        <v>159</v>
      </c>
      <c r="M77" s="21"/>
      <c r="N77" s="21"/>
      <c r="O77" s="21"/>
      <c r="P77" s="21"/>
      <c r="Q77" s="21"/>
      <c r="R77" s="18"/>
      <c r="S77" s="45">
        <v>130</v>
      </c>
      <c r="T77" s="21"/>
      <c r="U77" s="21"/>
      <c r="V77" s="12" t="s">
        <v>150</v>
      </c>
      <c r="W77" s="18">
        <f t="shared" si="2"/>
        <v>0</v>
      </c>
    </row>
    <row r="78" spans="2:23" x14ac:dyDescent="0.25">
      <c r="B78" s="23">
        <v>8</v>
      </c>
      <c r="C78" s="21"/>
      <c r="D78" s="21"/>
      <c r="E78" s="34" t="s">
        <v>160</v>
      </c>
      <c r="F78" s="21"/>
      <c r="G78" s="21"/>
      <c r="H78" s="21"/>
      <c r="I78" s="21"/>
      <c r="J78" s="21"/>
      <c r="K78" s="21"/>
      <c r="L78" s="34" t="s">
        <v>161</v>
      </c>
      <c r="M78" s="21"/>
      <c r="N78" s="21"/>
      <c r="O78" s="21"/>
      <c r="P78" s="21"/>
      <c r="Q78" s="21"/>
      <c r="R78" s="18"/>
      <c r="S78" s="45">
        <v>10</v>
      </c>
      <c r="T78" s="21"/>
      <c r="U78" s="21"/>
      <c r="V78" s="12" t="s">
        <v>150</v>
      </c>
      <c r="W78" s="18">
        <f t="shared" si="2"/>
        <v>0</v>
      </c>
    </row>
    <row r="79" spans="2:23" x14ac:dyDescent="0.25">
      <c r="B79" s="23">
        <v>9</v>
      </c>
      <c r="C79" s="21"/>
      <c r="D79" s="21"/>
      <c r="E79" s="34" t="s">
        <v>162</v>
      </c>
      <c r="F79" s="21"/>
      <c r="G79" s="21"/>
      <c r="H79" s="21"/>
      <c r="I79" s="21"/>
      <c r="J79" s="21"/>
      <c r="K79" s="21"/>
      <c r="L79" s="34" t="s">
        <v>163</v>
      </c>
      <c r="M79" s="21"/>
      <c r="N79" s="21"/>
      <c r="O79" s="21"/>
      <c r="P79" s="21"/>
      <c r="Q79" s="21"/>
      <c r="R79" s="18"/>
      <c r="S79" s="45">
        <v>4</v>
      </c>
      <c r="T79" s="21"/>
      <c r="U79" s="21"/>
      <c r="V79" s="12" t="s">
        <v>164</v>
      </c>
      <c r="W79" s="18">
        <f t="shared" si="2"/>
        <v>0</v>
      </c>
    </row>
    <row r="80" spans="2:23" x14ac:dyDescent="0.25">
      <c r="B80" s="23">
        <v>10</v>
      </c>
      <c r="C80" s="21"/>
      <c r="D80" s="21"/>
      <c r="E80" s="34" t="s">
        <v>165</v>
      </c>
      <c r="F80" s="21"/>
      <c r="G80" s="21"/>
      <c r="H80" s="21"/>
      <c r="I80" s="21"/>
      <c r="J80" s="21"/>
      <c r="K80" s="21"/>
      <c r="L80" s="34" t="s">
        <v>166</v>
      </c>
      <c r="M80" s="21"/>
      <c r="N80" s="21"/>
      <c r="O80" s="21"/>
      <c r="P80" s="21"/>
      <c r="Q80" s="21"/>
      <c r="R80" s="18"/>
      <c r="S80" s="45">
        <v>50</v>
      </c>
      <c r="T80" s="21"/>
      <c r="U80" s="21"/>
      <c r="V80" s="12" t="s">
        <v>59</v>
      </c>
      <c r="W80" s="18">
        <f t="shared" si="2"/>
        <v>0</v>
      </c>
    </row>
    <row r="81" spans="2:23" x14ac:dyDescent="0.25">
      <c r="B81" s="23">
        <v>11</v>
      </c>
      <c r="C81" s="21"/>
      <c r="D81" s="21"/>
      <c r="E81" s="34" t="s">
        <v>167</v>
      </c>
      <c r="F81" s="21"/>
      <c r="G81" s="21"/>
      <c r="H81" s="21"/>
      <c r="I81" s="21"/>
      <c r="J81" s="21"/>
      <c r="K81" s="21"/>
      <c r="L81" s="34" t="s">
        <v>168</v>
      </c>
      <c r="M81" s="21"/>
      <c r="N81" s="21"/>
      <c r="O81" s="21"/>
      <c r="P81" s="21"/>
      <c r="Q81" s="21"/>
      <c r="R81" s="18"/>
      <c r="S81" s="45">
        <v>1</v>
      </c>
      <c r="T81" s="21"/>
      <c r="U81" s="21"/>
      <c r="V81" s="12" t="s">
        <v>164</v>
      </c>
      <c r="W81" s="18">
        <f t="shared" si="2"/>
        <v>0</v>
      </c>
    </row>
    <row r="82" spans="2:23" x14ac:dyDescent="0.25">
      <c r="B82" s="23">
        <v>12</v>
      </c>
      <c r="C82" s="21"/>
      <c r="D82" s="21"/>
      <c r="E82" s="34" t="s">
        <v>169</v>
      </c>
      <c r="F82" s="21"/>
      <c r="G82" s="21"/>
      <c r="H82" s="21"/>
      <c r="I82" s="21"/>
      <c r="J82" s="21"/>
      <c r="K82" s="21"/>
      <c r="L82" s="34" t="s">
        <v>170</v>
      </c>
      <c r="M82" s="21"/>
      <c r="N82" s="21"/>
      <c r="O82" s="21"/>
      <c r="P82" s="21"/>
      <c r="Q82" s="21"/>
      <c r="R82" s="18"/>
      <c r="S82" s="45">
        <v>3</v>
      </c>
      <c r="T82" s="21"/>
      <c r="U82" s="21"/>
      <c r="V82" s="12" t="s">
        <v>164</v>
      </c>
      <c r="W82" s="18">
        <f t="shared" si="2"/>
        <v>0</v>
      </c>
    </row>
    <row r="83" spans="2:23" x14ac:dyDescent="0.25">
      <c r="B83" s="23">
        <v>13</v>
      </c>
      <c r="C83" s="21"/>
      <c r="D83" s="21"/>
      <c r="E83" s="34" t="s">
        <v>171</v>
      </c>
      <c r="F83" s="21"/>
      <c r="G83" s="21"/>
      <c r="H83" s="21"/>
      <c r="I83" s="21"/>
      <c r="J83" s="21"/>
      <c r="K83" s="21"/>
      <c r="L83" s="34" t="s">
        <v>172</v>
      </c>
      <c r="M83" s="21"/>
      <c r="N83" s="21"/>
      <c r="O83" s="21"/>
      <c r="P83" s="21"/>
      <c r="Q83" s="21"/>
      <c r="R83" s="18"/>
      <c r="S83" s="45">
        <v>20</v>
      </c>
      <c r="T83" s="21"/>
      <c r="U83" s="21"/>
      <c r="V83" s="12" t="s">
        <v>118</v>
      </c>
      <c r="W83" s="18">
        <f t="shared" si="2"/>
        <v>0</v>
      </c>
    </row>
    <row r="84" spans="2:23" x14ac:dyDescent="0.25">
      <c r="B84" s="23">
        <v>14</v>
      </c>
      <c r="C84" s="21"/>
      <c r="D84" s="21"/>
      <c r="E84" s="34" t="s">
        <v>173</v>
      </c>
      <c r="F84" s="21"/>
      <c r="G84" s="21"/>
      <c r="H84" s="21"/>
      <c r="I84" s="21"/>
      <c r="J84" s="21"/>
      <c r="K84" s="21"/>
      <c r="L84" s="34" t="s">
        <v>174</v>
      </c>
      <c r="M84" s="21"/>
      <c r="N84" s="21"/>
      <c r="O84" s="21"/>
      <c r="P84" s="21"/>
      <c r="Q84" s="21"/>
      <c r="R84" s="18"/>
      <c r="S84" s="45">
        <v>20</v>
      </c>
      <c r="T84" s="21"/>
      <c r="U84" s="21"/>
      <c r="V84" s="12" t="s">
        <v>118</v>
      </c>
      <c r="W84" s="18">
        <f t="shared" si="2"/>
        <v>0</v>
      </c>
    </row>
    <row r="85" spans="2:23" x14ac:dyDescent="0.25">
      <c r="B85" s="23">
        <v>15</v>
      </c>
      <c r="C85" s="21"/>
      <c r="D85" s="21"/>
      <c r="E85" s="34" t="s">
        <v>175</v>
      </c>
      <c r="F85" s="21"/>
      <c r="G85" s="21"/>
      <c r="H85" s="21"/>
      <c r="I85" s="21"/>
      <c r="J85" s="21"/>
      <c r="K85" s="21"/>
      <c r="L85" s="34" t="s">
        <v>176</v>
      </c>
      <c r="M85" s="21"/>
      <c r="N85" s="21"/>
      <c r="O85" s="21"/>
      <c r="P85" s="21"/>
      <c r="Q85" s="21"/>
      <c r="R85" s="18"/>
      <c r="S85" s="45">
        <v>10</v>
      </c>
      <c r="T85" s="21"/>
      <c r="U85" s="21"/>
      <c r="V85" s="12" t="s">
        <v>150</v>
      </c>
      <c r="W85" s="18">
        <f t="shared" si="2"/>
        <v>0</v>
      </c>
    </row>
    <row r="86" spans="2:23" x14ac:dyDescent="0.25">
      <c r="B86" s="23">
        <v>16</v>
      </c>
      <c r="C86" s="21"/>
      <c r="D86" s="21"/>
      <c r="E86" s="34" t="s">
        <v>177</v>
      </c>
      <c r="F86" s="21"/>
      <c r="G86" s="21"/>
      <c r="H86" s="21"/>
      <c r="I86" s="21"/>
      <c r="J86" s="21"/>
      <c r="K86" s="21"/>
      <c r="L86" s="34" t="s">
        <v>178</v>
      </c>
      <c r="M86" s="21"/>
      <c r="N86" s="21"/>
      <c r="O86" s="21"/>
      <c r="P86" s="21"/>
      <c r="Q86" s="21"/>
      <c r="R86" s="18"/>
      <c r="S86" s="45">
        <v>30</v>
      </c>
      <c r="T86" s="21"/>
      <c r="U86" s="21"/>
      <c r="V86" s="12" t="s">
        <v>150</v>
      </c>
      <c r="W86" s="18">
        <f t="shared" si="2"/>
        <v>0</v>
      </c>
    </row>
    <row r="87" spans="2:23" x14ac:dyDescent="0.25">
      <c r="B87" s="23">
        <v>17</v>
      </c>
      <c r="C87" s="21"/>
      <c r="D87" s="21"/>
      <c r="E87" s="34" t="s">
        <v>179</v>
      </c>
      <c r="F87" s="21"/>
      <c r="G87" s="21"/>
      <c r="H87" s="21"/>
      <c r="I87" s="21"/>
      <c r="J87" s="21"/>
      <c r="K87" s="21"/>
      <c r="L87" s="34" t="s">
        <v>180</v>
      </c>
      <c r="M87" s="21"/>
      <c r="N87" s="21"/>
      <c r="O87" s="21"/>
      <c r="P87" s="21"/>
      <c r="Q87" s="21"/>
      <c r="R87" s="18"/>
      <c r="S87" s="45">
        <v>1</v>
      </c>
      <c r="T87" s="21"/>
      <c r="U87" s="21"/>
      <c r="V87" s="12" t="s">
        <v>164</v>
      </c>
      <c r="W87" s="18">
        <f t="shared" si="2"/>
        <v>0</v>
      </c>
    </row>
    <row r="88" spans="2:23" x14ac:dyDescent="0.25">
      <c r="B88" s="23">
        <v>18</v>
      </c>
      <c r="C88" s="21"/>
      <c r="D88" s="21"/>
      <c r="E88" s="34" t="s">
        <v>181</v>
      </c>
      <c r="F88" s="21"/>
      <c r="G88" s="21"/>
      <c r="H88" s="21"/>
      <c r="I88" s="21"/>
      <c r="J88" s="21"/>
      <c r="K88" s="21"/>
      <c r="L88" s="34" t="s">
        <v>182</v>
      </c>
      <c r="M88" s="21"/>
      <c r="N88" s="21"/>
      <c r="O88" s="21"/>
      <c r="P88" s="21"/>
      <c r="Q88" s="21"/>
      <c r="R88" s="18"/>
      <c r="S88" s="45">
        <v>20</v>
      </c>
      <c r="T88" s="21"/>
      <c r="U88" s="21"/>
      <c r="V88" s="12" t="s">
        <v>164</v>
      </c>
      <c r="W88" s="18">
        <f t="shared" si="2"/>
        <v>0</v>
      </c>
    </row>
    <row r="89" spans="2:23" x14ac:dyDescent="0.25">
      <c r="B89" s="23">
        <v>19</v>
      </c>
      <c r="C89" s="21"/>
      <c r="D89" s="21"/>
      <c r="E89" s="34" t="s">
        <v>183</v>
      </c>
      <c r="F89" s="21"/>
      <c r="G89" s="21"/>
      <c r="H89" s="21"/>
      <c r="I89" s="21"/>
      <c r="J89" s="21"/>
      <c r="K89" s="21"/>
      <c r="L89" s="34" t="s">
        <v>184</v>
      </c>
      <c r="M89" s="21"/>
      <c r="N89" s="21"/>
      <c r="O89" s="21"/>
      <c r="P89" s="21"/>
      <c r="Q89" s="21"/>
      <c r="R89" s="18"/>
      <c r="S89" s="45">
        <v>20</v>
      </c>
      <c r="T89" s="21"/>
      <c r="U89" s="21"/>
      <c r="V89" s="12" t="s">
        <v>164</v>
      </c>
      <c r="W89" s="18">
        <f t="shared" si="2"/>
        <v>0</v>
      </c>
    </row>
    <row r="90" spans="2:23" x14ac:dyDescent="0.25">
      <c r="B90" s="23">
        <v>20</v>
      </c>
      <c r="C90" s="21"/>
      <c r="D90" s="21"/>
      <c r="E90" s="34" t="s">
        <v>185</v>
      </c>
      <c r="F90" s="21"/>
      <c r="G90" s="21"/>
      <c r="H90" s="21"/>
      <c r="I90" s="21"/>
      <c r="J90" s="21"/>
      <c r="K90" s="21"/>
      <c r="L90" s="34" t="s">
        <v>186</v>
      </c>
      <c r="M90" s="21"/>
      <c r="N90" s="21"/>
      <c r="O90" s="21"/>
      <c r="P90" s="21"/>
      <c r="Q90" s="21"/>
      <c r="R90" s="18"/>
      <c r="S90" s="45">
        <v>20</v>
      </c>
      <c r="T90" s="21"/>
      <c r="U90" s="21"/>
      <c r="V90" s="12" t="s">
        <v>164</v>
      </c>
      <c r="W90" s="18">
        <f t="shared" si="2"/>
        <v>0</v>
      </c>
    </row>
    <row r="91" spans="2:23" x14ac:dyDescent="0.25">
      <c r="B91" s="23">
        <v>21</v>
      </c>
      <c r="C91" s="21"/>
      <c r="D91" s="21"/>
      <c r="E91" s="34" t="s">
        <v>187</v>
      </c>
      <c r="F91" s="21"/>
      <c r="G91" s="21"/>
      <c r="H91" s="21"/>
      <c r="I91" s="21"/>
      <c r="J91" s="21"/>
      <c r="K91" s="21"/>
      <c r="L91" s="34" t="s">
        <v>188</v>
      </c>
      <c r="M91" s="21"/>
      <c r="N91" s="21"/>
      <c r="O91" s="21"/>
      <c r="P91" s="21"/>
      <c r="Q91" s="21"/>
      <c r="R91" s="18"/>
      <c r="S91" s="45">
        <v>100</v>
      </c>
      <c r="T91" s="21"/>
      <c r="U91" s="21"/>
      <c r="V91" s="12" t="s">
        <v>164</v>
      </c>
      <c r="W91" s="18">
        <f t="shared" si="2"/>
        <v>0</v>
      </c>
    </row>
    <row r="92" spans="2:23" x14ac:dyDescent="0.25">
      <c r="B92" s="23">
        <v>22</v>
      </c>
      <c r="C92" s="21"/>
      <c r="D92" s="21"/>
      <c r="E92" s="34" t="s">
        <v>189</v>
      </c>
      <c r="F92" s="21"/>
      <c r="G92" s="21"/>
      <c r="H92" s="21"/>
      <c r="I92" s="21"/>
      <c r="J92" s="21"/>
      <c r="K92" s="21"/>
      <c r="L92" s="34" t="s">
        <v>190</v>
      </c>
      <c r="M92" s="21"/>
      <c r="N92" s="21"/>
      <c r="O92" s="21"/>
      <c r="P92" s="21"/>
      <c r="Q92" s="21"/>
      <c r="R92" s="18"/>
      <c r="S92" s="45">
        <v>1</v>
      </c>
      <c r="T92" s="21"/>
      <c r="U92" s="21"/>
      <c r="V92" s="12" t="s">
        <v>164</v>
      </c>
      <c r="W92" s="18">
        <f t="shared" si="2"/>
        <v>0</v>
      </c>
    </row>
    <row r="93" spans="2:23" x14ac:dyDescent="0.25">
      <c r="B93" s="23">
        <v>23</v>
      </c>
      <c r="C93" s="21"/>
      <c r="D93" s="21"/>
      <c r="E93" s="34" t="s">
        <v>191</v>
      </c>
      <c r="F93" s="21"/>
      <c r="G93" s="21"/>
      <c r="H93" s="21"/>
      <c r="I93" s="21"/>
      <c r="J93" s="21"/>
      <c r="K93" s="21"/>
      <c r="L93" s="50" t="s">
        <v>257</v>
      </c>
      <c r="M93" s="21"/>
      <c r="N93" s="21"/>
      <c r="O93" s="21"/>
      <c r="P93" s="21"/>
      <c r="Q93" s="21"/>
      <c r="R93" s="18"/>
      <c r="S93" s="45">
        <v>3</v>
      </c>
      <c r="T93" s="21"/>
      <c r="U93" s="21"/>
      <c r="V93" s="12" t="s">
        <v>192</v>
      </c>
      <c r="W93" s="18">
        <f t="shared" si="2"/>
        <v>0</v>
      </c>
    </row>
    <row r="94" spans="2:23" x14ac:dyDescent="0.25">
      <c r="B94" s="23">
        <v>24</v>
      </c>
      <c r="C94" s="21"/>
      <c r="D94" s="21"/>
      <c r="E94" s="34" t="s">
        <v>193</v>
      </c>
      <c r="F94" s="21"/>
      <c r="G94" s="21"/>
      <c r="H94" s="21"/>
      <c r="I94" s="21"/>
      <c r="J94" s="21"/>
      <c r="K94" s="21"/>
      <c r="L94" s="34" t="s">
        <v>194</v>
      </c>
      <c r="M94" s="21"/>
      <c r="N94" s="21"/>
      <c r="O94" s="21"/>
      <c r="P94" s="21"/>
      <c r="Q94" s="21"/>
      <c r="R94" s="18"/>
      <c r="S94" s="45">
        <v>40</v>
      </c>
      <c r="T94" s="21"/>
      <c r="U94" s="21"/>
      <c r="V94" s="12" t="s">
        <v>150</v>
      </c>
      <c r="W94" s="18">
        <f t="shared" si="2"/>
        <v>0</v>
      </c>
    </row>
    <row r="95" spans="2:23" x14ac:dyDescent="0.25">
      <c r="B95" s="23">
        <v>25</v>
      </c>
      <c r="C95" s="21"/>
      <c r="D95" s="21"/>
      <c r="E95" s="34" t="s">
        <v>195</v>
      </c>
      <c r="F95" s="21"/>
      <c r="G95" s="21"/>
      <c r="H95" s="21"/>
      <c r="I95" s="21"/>
      <c r="J95" s="21"/>
      <c r="K95" s="21"/>
      <c r="L95" s="34" t="s">
        <v>196</v>
      </c>
      <c r="M95" s="21"/>
      <c r="N95" s="21"/>
      <c r="O95" s="21"/>
      <c r="P95" s="21"/>
      <c r="Q95" s="21"/>
      <c r="R95" s="18"/>
      <c r="S95" s="45">
        <v>1</v>
      </c>
      <c r="T95" s="21"/>
      <c r="U95" s="21"/>
      <c r="V95" s="12" t="s">
        <v>164</v>
      </c>
      <c r="W95" s="18">
        <f t="shared" si="2"/>
        <v>0</v>
      </c>
    </row>
    <row r="96" spans="2:23" x14ac:dyDescent="0.25">
      <c r="B96" s="23">
        <v>26</v>
      </c>
      <c r="C96" s="21"/>
      <c r="D96" s="21"/>
      <c r="E96" s="34" t="s">
        <v>197</v>
      </c>
      <c r="F96" s="21"/>
      <c r="G96" s="21"/>
      <c r="H96" s="21"/>
      <c r="I96" s="21"/>
      <c r="J96" s="21"/>
      <c r="K96" s="21"/>
      <c r="L96" s="34" t="s">
        <v>198</v>
      </c>
      <c r="M96" s="21"/>
      <c r="N96" s="21"/>
      <c r="O96" s="21"/>
      <c r="P96" s="21"/>
      <c r="Q96" s="21"/>
      <c r="R96" s="18"/>
      <c r="S96" s="45">
        <v>1</v>
      </c>
      <c r="T96" s="21"/>
      <c r="U96" s="21"/>
      <c r="V96" s="12" t="s">
        <v>192</v>
      </c>
      <c r="W96" s="18">
        <f t="shared" si="2"/>
        <v>0</v>
      </c>
    </row>
    <row r="97" spans="2:23" x14ac:dyDescent="0.25">
      <c r="B97" s="23">
        <v>27</v>
      </c>
      <c r="C97" s="21"/>
      <c r="D97" s="21"/>
      <c r="E97" s="34" t="s">
        <v>199</v>
      </c>
      <c r="F97" s="21"/>
      <c r="G97" s="21"/>
      <c r="H97" s="21"/>
      <c r="I97" s="21"/>
      <c r="J97" s="21"/>
      <c r="K97" s="21"/>
      <c r="L97" s="34" t="s">
        <v>200</v>
      </c>
      <c r="M97" s="21"/>
      <c r="N97" s="21"/>
      <c r="O97" s="21"/>
      <c r="P97" s="21"/>
      <c r="Q97" s="21"/>
      <c r="R97" s="18"/>
      <c r="S97" s="45">
        <v>1</v>
      </c>
      <c r="T97" s="21"/>
      <c r="U97" s="21"/>
      <c r="V97" s="12" t="s">
        <v>192</v>
      </c>
      <c r="W97" s="18">
        <f t="shared" si="2"/>
        <v>0</v>
      </c>
    </row>
    <row r="98" spans="2:23" ht="16.5" customHeight="1" x14ac:dyDescent="0.25">
      <c r="B98" s="19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49">
        <f>SUM(W71:W97)</f>
        <v>0</v>
      </c>
    </row>
    <row r="99" spans="2:23" ht="2.85" customHeight="1" x14ac:dyDescent="0.25"/>
    <row r="100" spans="2:23" ht="11.25" customHeight="1" x14ac:dyDescent="0.25">
      <c r="B100" s="32" t="s">
        <v>201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</row>
    <row r="101" spans="2:23" ht="1.5" customHeight="1" x14ac:dyDescent="0.25"/>
    <row r="102" spans="2:23" ht="2.85" customHeight="1" x14ac:dyDescent="0.25"/>
    <row r="103" spans="2:23" ht="0" hidden="1" customHeight="1" x14ac:dyDescent="0.25"/>
    <row r="104" spans="2:23" ht="17.100000000000001" customHeight="1" x14ac:dyDescent="0.25">
      <c r="B104" s="27" t="s">
        <v>202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</row>
    <row r="105" spans="2:23" ht="2.85" customHeight="1" x14ac:dyDescent="0.25"/>
    <row r="106" spans="2:23" ht="22.5" x14ac:dyDescent="0.25">
      <c r="B106" s="46" t="s">
        <v>39</v>
      </c>
      <c r="C106" s="43"/>
      <c r="D106" s="43"/>
      <c r="E106" s="47" t="s">
        <v>40</v>
      </c>
      <c r="F106" s="43"/>
      <c r="G106" s="43"/>
      <c r="H106" s="43"/>
      <c r="I106" s="43"/>
      <c r="J106" s="43"/>
      <c r="K106" s="43"/>
      <c r="L106" s="47" t="s">
        <v>8</v>
      </c>
      <c r="M106" s="43"/>
      <c r="N106" s="43"/>
      <c r="O106" s="43"/>
      <c r="P106" s="43"/>
      <c r="Q106" s="43"/>
      <c r="R106" s="19" t="s">
        <v>41</v>
      </c>
      <c r="S106" s="46" t="s">
        <v>42</v>
      </c>
      <c r="T106" s="43"/>
      <c r="U106" s="43"/>
      <c r="V106" s="20" t="s">
        <v>43</v>
      </c>
      <c r="W106" s="19" t="s">
        <v>44</v>
      </c>
    </row>
    <row r="107" spans="2:23" x14ac:dyDescent="0.25">
      <c r="B107" s="23">
        <v>1</v>
      </c>
      <c r="C107" s="21"/>
      <c r="D107" s="21"/>
      <c r="E107" s="34" t="s">
        <v>203</v>
      </c>
      <c r="F107" s="21"/>
      <c r="G107" s="21"/>
      <c r="H107" s="21"/>
      <c r="I107" s="21"/>
      <c r="J107" s="21"/>
      <c r="K107" s="21"/>
      <c r="L107" s="34" t="s">
        <v>204</v>
      </c>
      <c r="M107" s="21"/>
      <c r="N107" s="21"/>
      <c r="O107" s="21"/>
      <c r="P107" s="21"/>
      <c r="Q107" s="21"/>
      <c r="R107" s="18"/>
      <c r="S107" s="45">
        <v>1</v>
      </c>
      <c r="T107" s="21"/>
      <c r="U107" s="21"/>
      <c r="V107" s="12" t="s">
        <v>48</v>
      </c>
      <c r="W107" s="18">
        <f t="shared" ref="W107:W122" si="3">S107*R107</f>
        <v>0</v>
      </c>
    </row>
    <row r="108" spans="2:23" x14ac:dyDescent="0.25">
      <c r="B108" s="23">
        <v>2</v>
      </c>
      <c r="C108" s="21"/>
      <c r="D108" s="21"/>
      <c r="E108" s="34" t="s">
        <v>205</v>
      </c>
      <c r="F108" s="21"/>
      <c r="G108" s="21"/>
      <c r="H108" s="21"/>
      <c r="I108" s="21"/>
      <c r="J108" s="21"/>
      <c r="K108" s="21"/>
      <c r="L108" s="34" t="s">
        <v>206</v>
      </c>
      <c r="M108" s="21"/>
      <c r="N108" s="21"/>
      <c r="O108" s="21"/>
      <c r="P108" s="21"/>
      <c r="Q108" s="21"/>
      <c r="R108" s="18"/>
      <c r="S108" s="45">
        <v>1</v>
      </c>
      <c r="T108" s="21"/>
      <c r="U108" s="21"/>
      <c r="V108" s="12" t="s">
        <v>48</v>
      </c>
      <c r="W108" s="18">
        <f t="shared" si="3"/>
        <v>0</v>
      </c>
    </row>
    <row r="109" spans="2:23" x14ac:dyDescent="0.25">
      <c r="B109" s="23">
        <v>3</v>
      </c>
      <c r="C109" s="21"/>
      <c r="D109" s="21"/>
      <c r="E109" s="34" t="s">
        <v>207</v>
      </c>
      <c r="F109" s="21"/>
      <c r="G109" s="21"/>
      <c r="H109" s="21"/>
      <c r="I109" s="21"/>
      <c r="J109" s="21"/>
      <c r="K109" s="21"/>
      <c r="L109" s="34" t="s">
        <v>208</v>
      </c>
      <c r="M109" s="21"/>
      <c r="N109" s="21"/>
      <c r="O109" s="21"/>
      <c r="P109" s="21"/>
      <c r="Q109" s="21"/>
      <c r="R109" s="18"/>
      <c r="S109" s="45">
        <v>1</v>
      </c>
      <c r="T109" s="21"/>
      <c r="U109" s="21"/>
      <c r="V109" s="12" t="s">
        <v>48</v>
      </c>
      <c r="W109" s="18">
        <f t="shared" si="3"/>
        <v>0</v>
      </c>
    </row>
    <row r="110" spans="2:23" x14ac:dyDescent="0.25">
      <c r="B110" s="23">
        <v>4</v>
      </c>
      <c r="C110" s="21"/>
      <c r="D110" s="21"/>
      <c r="E110" s="34" t="s">
        <v>209</v>
      </c>
      <c r="F110" s="21"/>
      <c r="G110" s="21"/>
      <c r="H110" s="21"/>
      <c r="I110" s="21"/>
      <c r="J110" s="21"/>
      <c r="K110" s="21"/>
      <c r="L110" s="34" t="s">
        <v>210</v>
      </c>
      <c r="M110" s="21"/>
      <c r="N110" s="21"/>
      <c r="O110" s="21"/>
      <c r="P110" s="21"/>
      <c r="Q110" s="21"/>
      <c r="R110" s="18"/>
      <c r="S110" s="45">
        <v>1</v>
      </c>
      <c r="T110" s="21"/>
      <c r="U110" s="21"/>
      <c r="V110" s="12" t="s">
        <v>192</v>
      </c>
      <c r="W110" s="18">
        <f t="shared" si="3"/>
        <v>0</v>
      </c>
    </row>
    <row r="111" spans="2:23" x14ac:dyDescent="0.25">
      <c r="B111" s="23">
        <v>5</v>
      </c>
      <c r="C111" s="21"/>
      <c r="D111" s="21"/>
      <c r="E111" s="34" t="s">
        <v>211</v>
      </c>
      <c r="F111" s="21"/>
      <c r="G111" s="21"/>
      <c r="H111" s="21"/>
      <c r="I111" s="21"/>
      <c r="J111" s="21"/>
      <c r="K111" s="21"/>
      <c r="L111" s="34" t="s">
        <v>212</v>
      </c>
      <c r="M111" s="21"/>
      <c r="N111" s="21"/>
      <c r="O111" s="21"/>
      <c r="P111" s="21"/>
      <c r="Q111" s="21"/>
      <c r="R111" s="18"/>
      <c r="S111" s="45">
        <v>1</v>
      </c>
      <c r="T111" s="21"/>
      <c r="U111" s="21"/>
      <c r="V111" s="12" t="s">
        <v>48</v>
      </c>
      <c r="W111" s="18">
        <f t="shared" si="3"/>
        <v>0</v>
      </c>
    </row>
    <row r="112" spans="2:23" x14ac:dyDescent="0.25">
      <c r="B112" s="23">
        <v>6</v>
      </c>
      <c r="C112" s="21"/>
      <c r="D112" s="21"/>
      <c r="E112" s="34" t="s">
        <v>213</v>
      </c>
      <c r="F112" s="21"/>
      <c r="G112" s="21"/>
      <c r="H112" s="21"/>
      <c r="I112" s="21"/>
      <c r="J112" s="21"/>
      <c r="K112" s="21"/>
      <c r="L112" s="34" t="s">
        <v>214</v>
      </c>
      <c r="M112" s="21"/>
      <c r="N112" s="21"/>
      <c r="O112" s="21"/>
      <c r="P112" s="21"/>
      <c r="Q112" s="21"/>
      <c r="R112" s="18"/>
      <c r="S112" s="45">
        <v>1</v>
      </c>
      <c r="T112" s="21"/>
      <c r="U112" s="21"/>
      <c r="V112" s="12" t="s">
        <v>192</v>
      </c>
      <c r="W112" s="18">
        <f t="shared" si="3"/>
        <v>0</v>
      </c>
    </row>
    <row r="113" spans="2:23" x14ac:dyDescent="0.25">
      <c r="B113" s="23">
        <v>7</v>
      </c>
      <c r="C113" s="21"/>
      <c r="D113" s="21"/>
      <c r="E113" s="34" t="s">
        <v>215</v>
      </c>
      <c r="F113" s="21"/>
      <c r="G113" s="21"/>
      <c r="H113" s="21"/>
      <c r="I113" s="21"/>
      <c r="J113" s="21"/>
      <c r="K113" s="21"/>
      <c r="L113" s="34" t="s">
        <v>216</v>
      </c>
      <c r="M113" s="21"/>
      <c r="N113" s="21"/>
      <c r="O113" s="21"/>
      <c r="P113" s="21"/>
      <c r="Q113" s="21"/>
      <c r="R113" s="18"/>
      <c r="S113" s="45">
        <v>1</v>
      </c>
      <c r="T113" s="21"/>
      <c r="U113" s="21"/>
      <c r="V113" s="12" t="s">
        <v>192</v>
      </c>
      <c r="W113" s="18">
        <f t="shared" si="3"/>
        <v>0</v>
      </c>
    </row>
    <row r="114" spans="2:23" x14ac:dyDescent="0.25">
      <c r="B114" s="23">
        <v>8</v>
      </c>
      <c r="C114" s="21"/>
      <c r="D114" s="21"/>
      <c r="E114" s="34" t="s">
        <v>217</v>
      </c>
      <c r="F114" s="21"/>
      <c r="G114" s="21"/>
      <c r="H114" s="21"/>
      <c r="I114" s="21"/>
      <c r="J114" s="21"/>
      <c r="K114" s="21"/>
      <c r="L114" s="34" t="s">
        <v>218</v>
      </c>
      <c r="M114" s="21"/>
      <c r="N114" s="21"/>
      <c r="O114" s="21"/>
      <c r="P114" s="21"/>
      <c r="Q114" s="21"/>
      <c r="R114" s="18"/>
      <c r="S114" s="45">
        <v>1</v>
      </c>
      <c r="T114" s="21"/>
      <c r="U114" s="21"/>
      <c r="V114" s="12" t="s">
        <v>192</v>
      </c>
      <c r="W114" s="18">
        <f t="shared" si="3"/>
        <v>0</v>
      </c>
    </row>
    <row r="115" spans="2:23" x14ac:dyDescent="0.25">
      <c r="B115" s="23">
        <v>9</v>
      </c>
      <c r="C115" s="21"/>
      <c r="D115" s="21"/>
      <c r="E115" s="34" t="s">
        <v>219</v>
      </c>
      <c r="F115" s="21"/>
      <c r="G115" s="21"/>
      <c r="H115" s="21"/>
      <c r="I115" s="21"/>
      <c r="J115" s="21"/>
      <c r="K115" s="21"/>
      <c r="L115" s="34" t="s">
        <v>220</v>
      </c>
      <c r="M115" s="21"/>
      <c r="N115" s="21"/>
      <c r="O115" s="21"/>
      <c r="P115" s="21"/>
      <c r="Q115" s="21"/>
      <c r="R115" s="18"/>
      <c r="S115" s="45">
        <v>1</v>
      </c>
      <c r="T115" s="21"/>
      <c r="U115" s="21"/>
      <c r="V115" s="12" t="s">
        <v>192</v>
      </c>
      <c r="W115" s="18">
        <f t="shared" si="3"/>
        <v>0</v>
      </c>
    </row>
    <row r="116" spans="2:23" x14ac:dyDescent="0.25">
      <c r="B116" s="23">
        <v>10</v>
      </c>
      <c r="C116" s="21"/>
      <c r="D116" s="21"/>
      <c r="E116" s="34" t="s">
        <v>221</v>
      </c>
      <c r="F116" s="21"/>
      <c r="G116" s="21"/>
      <c r="H116" s="21"/>
      <c r="I116" s="21"/>
      <c r="J116" s="21"/>
      <c r="K116" s="21"/>
      <c r="L116" s="34" t="s">
        <v>222</v>
      </c>
      <c r="M116" s="21"/>
      <c r="N116" s="21"/>
      <c r="O116" s="21"/>
      <c r="P116" s="21"/>
      <c r="Q116" s="21"/>
      <c r="R116" s="18"/>
      <c r="S116" s="45">
        <v>2</v>
      </c>
      <c r="T116" s="21"/>
      <c r="U116" s="21"/>
      <c r="V116" s="12" t="s">
        <v>48</v>
      </c>
      <c r="W116" s="18">
        <f t="shared" si="3"/>
        <v>0</v>
      </c>
    </row>
    <row r="117" spans="2:23" x14ac:dyDescent="0.25">
      <c r="B117" s="23">
        <v>11</v>
      </c>
      <c r="C117" s="21"/>
      <c r="D117" s="21"/>
      <c r="E117" s="34" t="s">
        <v>223</v>
      </c>
      <c r="F117" s="21"/>
      <c r="G117" s="21"/>
      <c r="H117" s="21"/>
      <c r="I117" s="21"/>
      <c r="J117" s="21"/>
      <c r="K117" s="21"/>
      <c r="L117" s="34" t="s">
        <v>224</v>
      </c>
      <c r="M117" s="21"/>
      <c r="N117" s="21"/>
      <c r="O117" s="21"/>
      <c r="P117" s="21"/>
      <c r="Q117" s="21"/>
      <c r="R117" s="18"/>
      <c r="S117" s="45">
        <v>1</v>
      </c>
      <c r="T117" s="21"/>
      <c r="U117" s="21"/>
      <c r="V117" s="12" t="s">
        <v>48</v>
      </c>
      <c r="W117" s="18">
        <f t="shared" si="3"/>
        <v>0</v>
      </c>
    </row>
    <row r="118" spans="2:23" x14ac:dyDescent="0.25">
      <c r="B118" s="23">
        <v>12</v>
      </c>
      <c r="C118" s="21"/>
      <c r="D118" s="21"/>
      <c r="E118" s="34" t="s">
        <v>225</v>
      </c>
      <c r="F118" s="21"/>
      <c r="G118" s="21"/>
      <c r="H118" s="21"/>
      <c r="I118" s="21"/>
      <c r="J118" s="21"/>
      <c r="K118" s="21"/>
      <c r="L118" s="34" t="s">
        <v>226</v>
      </c>
      <c r="M118" s="21"/>
      <c r="N118" s="21"/>
      <c r="O118" s="21"/>
      <c r="P118" s="21"/>
      <c r="Q118" s="21"/>
      <c r="R118" s="18"/>
      <c r="S118" s="45">
        <v>3</v>
      </c>
      <c r="T118" s="21"/>
      <c r="U118" s="21"/>
      <c r="V118" s="12" t="s">
        <v>48</v>
      </c>
      <c r="W118" s="18">
        <f t="shared" si="3"/>
        <v>0</v>
      </c>
    </row>
    <row r="119" spans="2:23" x14ac:dyDescent="0.25">
      <c r="B119" s="23">
        <v>13</v>
      </c>
      <c r="C119" s="21"/>
      <c r="D119" s="21"/>
      <c r="E119" s="34" t="s">
        <v>227</v>
      </c>
      <c r="F119" s="21"/>
      <c r="G119" s="21"/>
      <c r="H119" s="21"/>
      <c r="I119" s="21"/>
      <c r="J119" s="21"/>
      <c r="K119" s="21"/>
      <c r="L119" s="34" t="s">
        <v>228</v>
      </c>
      <c r="M119" s="21"/>
      <c r="N119" s="21"/>
      <c r="O119" s="21"/>
      <c r="P119" s="21"/>
      <c r="Q119" s="21"/>
      <c r="R119" s="18"/>
      <c r="S119" s="45">
        <v>1</v>
      </c>
      <c r="T119" s="21"/>
      <c r="U119" s="21"/>
      <c r="V119" s="12" t="s">
        <v>192</v>
      </c>
      <c r="W119" s="18">
        <f t="shared" si="3"/>
        <v>0</v>
      </c>
    </row>
    <row r="120" spans="2:23" x14ac:dyDescent="0.25">
      <c r="B120" s="23">
        <v>14</v>
      </c>
      <c r="C120" s="21"/>
      <c r="D120" s="21"/>
      <c r="E120" s="34" t="s">
        <v>229</v>
      </c>
      <c r="F120" s="21"/>
      <c r="G120" s="21"/>
      <c r="H120" s="21"/>
      <c r="I120" s="21"/>
      <c r="J120" s="21"/>
      <c r="K120" s="21"/>
      <c r="L120" s="34" t="s">
        <v>230</v>
      </c>
      <c r="M120" s="21"/>
      <c r="N120" s="21"/>
      <c r="O120" s="21"/>
      <c r="P120" s="21"/>
      <c r="Q120" s="21"/>
      <c r="R120" s="18"/>
      <c r="S120" s="45">
        <v>2</v>
      </c>
      <c r="T120" s="21"/>
      <c r="U120" s="21"/>
      <c r="V120" s="12" t="s">
        <v>48</v>
      </c>
      <c r="W120" s="18">
        <f t="shared" si="3"/>
        <v>0</v>
      </c>
    </row>
    <row r="121" spans="2:23" x14ac:dyDescent="0.25">
      <c r="B121" s="23">
        <v>15</v>
      </c>
      <c r="C121" s="21"/>
      <c r="D121" s="21"/>
      <c r="E121" s="34" t="s">
        <v>231</v>
      </c>
      <c r="F121" s="21"/>
      <c r="G121" s="21"/>
      <c r="H121" s="21"/>
      <c r="I121" s="21"/>
      <c r="J121" s="21"/>
      <c r="K121" s="21"/>
      <c r="L121" s="34" t="s">
        <v>232</v>
      </c>
      <c r="M121" s="21"/>
      <c r="N121" s="21"/>
      <c r="O121" s="21"/>
      <c r="P121" s="21"/>
      <c r="Q121" s="21"/>
      <c r="R121" s="18"/>
      <c r="S121" s="45">
        <v>1</v>
      </c>
      <c r="T121" s="21"/>
      <c r="U121" s="21"/>
      <c r="V121" s="12" t="s">
        <v>192</v>
      </c>
      <c r="W121" s="18">
        <f t="shared" si="3"/>
        <v>0</v>
      </c>
    </row>
    <row r="122" spans="2:23" x14ac:dyDescent="0.25">
      <c r="B122" s="23">
        <v>16</v>
      </c>
      <c r="C122" s="21"/>
      <c r="D122" s="21"/>
      <c r="E122" s="34" t="s">
        <v>233</v>
      </c>
      <c r="F122" s="21"/>
      <c r="G122" s="21"/>
      <c r="H122" s="21"/>
      <c r="I122" s="21"/>
      <c r="J122" s="21"/>
      <c r="K122" s="21"/>
      <c r="L122" s="34" t="s">
        <v>234</v>
      </c>
      <c r="M122" s="21"/>
      <c r="N122" s="21"/>
      <c r="O122" s="21"/>
      <c r="P122" s="21"/>
      <c r="Q122" s="21"/>
      <c r="R122" s="18"/>
      <c r="S122" s="45">
        <v>1</v>
      </c>
      <c r="T122" s="21"/>
      <c r="U122" s="21"/>
      <c r="V122" s="12" t="s">
        <v>192</v>
      </c>
      <c r="W122" s="18">
        <f t="shared" si="3"/>
        <v>0</v>
      </c>
    </row>
    <row r="123" spans="2:23" ht="16.5" customHeight="1" x14ac:dyDescent="0.25">
      <c r="B123" s="19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49">
        <f>SUM(W107:W122)</f>
        <v>0</v>
      </c>
    </row>
    <row r="124" spans="2:23" ht="0" hidden="1" customHeight="1" x14ac:dyDescent="0.25"/>
    <row r="125" spans="2:23" ht="2.85" customHeight="1" x14ac:dyDescent="0.25"/>
    <row r="126" spans="2:23" ht="11.25" customHeight="1" x14ac:dyDescent="0.25">
      <c r="B126" s="32" t="s">
        <v>235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</row>
    <row r="127" spans="2:23" ht="1.5" customHeight="1" x14ac:dyDescent="0.25"/>
    <row r="128" spans="2:23" ht="11.45" customHeight="1" x14ac:dyDescent="0.25"/>
    <row r="129" spans="2:23" ht="2.85" customHeight="1" x14ac:dyDescent="0.25"/>
    <row r="130" spans="2:23" ht="0" hidden="1" customHeight="1" x14ac:dyDescent="0.25"/>
    <row r="131" spans="2:23" ht="17.100000000000001" customHeight="1" x14ac:dyDescent="0.25">
      <c r="B131" s="27" t="s">
        <v>236</v>
      </c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</row>
    <row r="132" spans="2:23" ht="2.85" customHeight="1" x14ac:dyDescent="0.25"/>
    <row r="133" spans="2:23" ht="22.5" x14ac:dyDescent="0.25">
      <c r="B133" s="42" t="s">
        <v>39</v>
      </c>
      <c r="C133" s="43"/>
      <c r="D133" s="43"/>
      <c r="E133" s="44" t="s">
        <v>40</v>
      </c>
      <c r="F133" s="43"/>
      <c r="G133" s="43"/>
      <c r="H133" s="43"/>
      <c r="I133" s="43"/>
      <c r="J133" s="43"/>
      <c r="K133" s="43"/>
      <c r="L133" s="44" t="s">
        <v>8</v>
      </c>
      <c r="M133" s="43"/>
      <c r="N133" s="43"/>
      <c r="O133" s="43"/>
      <c r="P133" s="43"/>
      <c r="Q133" s="43"/>
      <c r="R133" s="15" t="s">
        <v>41</v>
      </c>
      <c r="S133" s="42" t="s">
        <v>42</v>
      </c>
      <c r="T133" s="43"/>
      <c r="U133" s="43"/>
      <c r="V133" s="17" t="s">
        <v>43</v>
      </c>
      <c r="W133" s="15" t="s">
        <v>44</v>
      </c>
    </row>
    <row r="134" spans="2:23" x14ac:dyDescent="0.25">
      <c r="B134" s="48">
        <v>1</v>
      </c>
      <c r="C134" s="21"/>
      <c r="D134" s="21"/>
      <c r="E134" s="34" t="s">
        <v>237</v>
      </c>
      <c r="F134" s="21"/>
      <c r="G134" s="21"/>
      <c r="H134" s="21"/>
      <c r="I134" s="21"/>
      <c r="J134" s="21"/>
      <c r="K134" s="21"/>
      <c r="L134" s="34" t="s">
        <v>238</v>
      </c>
      <c r="M134" s="21"/>
      <c r="N134" s="21"/>
      <c r="O134" s="21"/>
      <c r="P134" s="21"/>
      <c r="Q134" s="21"/>
      <c r="R134" s="18"/>
      <c r="S134" s="45">
        <v>16</v>
      </c>
      <c r="T134" s="21"/>
      <c r="U134" s="21"/>
      <c r="V134" s="12" t="s">
        <v>239</v>
      </c>
      <c r="W134" s="18">
        <f t="shared" ref="W134:W140" si="4">S134*R134</f>
        <v>0</v>
      </c>
    </row>
    <row r="135" spans="2:23" x14ac:dyDescent="0.25">
      <c r="B135" s="48">
        <v>2</v>
      </c>
      <c r="C135" s="21"/>
      <c r="D135" s="21"/>
      <c r="E135" s="34" t="s">
        <v>240</v>
      </c>
      <c r="F135" s="21"/>
      <c r="G135" s="21"/>
      <c r="H135" s="21"/>
      <c r="I135" s="21"/>
      <c r="J135" s="21"/>
      <c r="K135" s="21"/>
      <c r="L135" s="34" t="s">
        <v>241</v>
      </c>
      <c r="M135" s="21"/>
      <c r="N135" s="21"/>
      <c r="O135" s="21"/>
      <c r="P135" s="21"/>
      <c r="Q135" s="21"/>
      <c r="R135" s="18"/>
      <c r="S135" s="45">
        <v>28</v>
      </c>
      <c r="T135" s="21"/>
      <c r="U135" s="21"/>
      <c r="V135" s="12" t="s">
        <v>239</v>
      </c>
      <c r="W135" s="18">
        <f t="shared" si="4"/>
        <v>0</v>
      </c>
    </row>
    <row r="136" spans="2:23" x14ac:dyDescent="0.25">
      <c r="B136" s="48">
        <v>3</v>
      </c>
      <c r="C136" s="21"/>
      <c r="D136" s="21"/>
      <c r="E136" s="34" t="s">
        <v>242</v>
      </c>
      <c r="F136" s="21"/>
      <c r="G136" s="21"/>
      <c r="H136" s="21"/>
      <c r="I136" s="21"/>
      <c r="J136" s="21"/>
      <c r="K136" s="21"/>
      <c r="L136" s="34" t="s">
        <v>243</v>
      </c>
      <c r="M136" s="21"/>
      <c r="N136" s="21"/>
      <c r="O136" s="21"/>
      <c r="P136" s="21"/>
      <c r="Q136" s="21"/>
      <c r="R136" s="18"/>
      <c r="S136" s="45">
        <v>1</v>
      </c>
      <c r="T136" s="21"/>
      <c r="U136" s="21"/>
      <c r="V136" s="12" t="s">
        <v>239</v>
      </c>
      <c r="W136" s="18">
        <f t="shared" si="4"/>
        <v>0</v>
      </c>
    </row>
    <row r="137" spans="2:23" x14ac:dyDescent="0.25">
      <c r="B137" s="48">
        <v>4</v>
      </c>
      <c r="C137" s="21"/>
      <c r="D137" s="21"/>
      <c r="E137" s="34" t="s">
        <v>244</v>
      </c>
      <c r="F137" s="21"/>
      <c r="G137" s="21"/>
      <c r="H137" s="21"/>
      <c r="I137" s="21"/>
      <c r="J137" s="21"/>
      <c r="K137" s="21"/>
      <c r="L137" s="34" t="s">
        <v>245</v>
      </c>
      <c r="M137" s="21"/>
      <c r="N137" s="21"/>
      <c r="O137" s="21"/>
      <c r="P137" s="21"/>
      <c r="Q137" s="21"/>
      <c r="R137" s="18"/>
      <c r="S137" s="45">
        <v>1</v>
      </c>
      <c r="T137" s="21"/>
      <c r="U137" s="21"/>
      <c r="V137" s="12" t="s">
        <v>239</v>
      </c>
      <c r="W137" s="18">
        <f t="shared" si="4"/>
        <v>0</v>
      </c>
    </row>
    <row r="138" spans="2:23" x14ac:dyDescent="0.25">
      <c r="B138" s="48">
        <v>5</v>
      </c>
      <c r="C138" s="21"/>
      <c r="D138" s="21"/>
      <c r="E138" s="34" t="s">
        <v>246</v>
      </c>
      <c r="F138" s="21"/>
      <c r="G138" s="21"/>
      <c r="H138" s="21"/>
      <c r="I138" s="21"/>
      <c r="J138" s="21"/>
      <c r="K138" s="21"/>
      <c r="L138" s="34" t="s">
        <v>247</v>
      </c>
      <c r="M138" s="21"/>
      <c r="N138" s="21"/>
      <c r="O138" s="21"/>
      <c r="P138" s="21"/>
      <c r="Q138" s="21"/>
      <c r="R138" s="18"/>
      <c r="S138" s="45">
        <v>1</v>
      </c>
      <c r="T138" s="21"/>
      <c r="U138" s="21"/>
      <c r="V138" s="12" t="s">
        <v>239</v>
      </c>
      <c r="W138" s="18">
        <f t="shared" si="4"/>
        <v>0</v>
      </c>
    </row>
    <row r="139" spans="2:23" x14ac:dyDescent="0.25">
      <c r="B139" s="48">
        <v>6</v>
      </c>
      <c r="C139" s="21"/>
      <c r="D139" s="21"/>
      <c r="E139" s="34" t="s">
        <v>248</v>
      </c>
      <c r="F139" s="21"/>
      <c r="G139" s="21"/>
      <c r="H139" s="21"/>
      <c r="I139" s="21"/>
      <c r="J139" s="21"/>
      <c r="K139" s="21"/>
      <c r="L139" s="34" t="s">
        <v>249</v>
      </c>
      <c r="M139" s="21"/>
      <c r="N139" s="21"/>
      <c r="O139" s="21"/>
      <c r="P139" s="21"/>
      <c r="Q139" s="21"/>
      <c r="R139" s="18"/>
      <c r="S139" s="45">
        <v>12</v>
      </c>
      <c r="T139" s="21"/>
      <c r="U139" s="21"/>
      <c r="V139" s="12" t="s">
        <v>239</v>
      </c>
      <c r="W139" s="18">
        <f t="shared" si="4"/>
        <v>0</v>
      </c>
    </row>
    <row r="140" spans="2:23" x14ac:dyDescent="0.25">
      <c r="B140" s="48">
        <v>7</v>
      </c>
      <c r="C140" s="21"/>
      <c r="D140" s="21"/>
      <c r="E140" s="34" t="s">
        <v>250</v>
      </c>
      <c r="F140" s="21"/>
      <c r="G140" s="21"/>
      <c r="H140" s="21"/>
      <c r="I140" s="21"/>
      <c r="J140" s="21"/>
      <c r="K140" s="21"/>
      <c r="L140" s="34" t="s">
        <v>251</v>
      </c>
      <c r="M140" s="21"/>
      <c r="N140" s="21"/>
      <c r="O140" s="21"/>
      <c r="P140" s="21"/>
      <c r="Q140" s="21"/>
      <c r="R140" s="18"/>
      <c r="S140" s="45">
        <v>1</v>
      </c>
      <c r="T140" s="21"/>
      <c r="U140" s="21"/>
      <c r="V140" s="12" t="s">
        <v>239</v>
      </c>
      <c r="W140" s="18">
        <f t="shared" si="4"/>
        <v>0</v>
      </c>
    </row>
    <row r="141" spans="2:23" ht="16.5" customHeight="1" x14ac:dyDescent="0.25">
      <c r="B141" s="19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49">
        <f>SUM(W134:W140)</f>
        <v>0</v>
      </c>
    </row>
    <row r="142" spans="2:23" ht="0" hidden="1" customHeight="1" x14ac:dyDescent="0.25"/>
    <row r="143" spans="2:23" ht="2.85" customHeight="1" x14ac:dyDescent="0.25"/>
    <row r="144" spans="2:23" ht="11.25" customHeight="1" x14ac:dyDescent="0.25">
      <c r="B144" s="32" t="s">
        <v>252</v>
      </c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</row>
    <row r="145" ht="1.5" customHeight="1" x14ac:dyDescent="0.25"/>
    <row r="146" ht="0" hidden="1" customHeight="1" x14ac:dyDescent="0.25"/>
  </sheetData>
  <mergeCells count="393">
    <mergeCell ref="B144:W144"/>
    <mergeCell ref="B140:D140"/>
    <mergeCell ref="E140:K140"/>
    <mergeCell ref="L140:Q140"/>
    <mergeCell ref="S140:U140"/>
    <mergeCell ref="B139:D139"/>
    <mergeCell ref="E139:K139"/>
    <mergeCell ref="L139:Q139"/>
    <mergeCell ref="S139:U139"/>
    <mergeCell ref="B138:D138"/>
    <mergeCell ref="E138:K138"/>
    <mergeCell ref="L138:Q138"/>
    <mergeCell ref="S138:U138"/>
    <mergeCell ref="B137:D137"/>
    <mergeCell ref="E137:K137"/>
    <mergeCell ref="L137:Q137"/>
    <mergeCell ref="S137:U137"/>
    <mergeCell ref="B136:D136"/>
    <mergeCell ref="E136:K136"/>
    <mergeCell ref="L136:Q136"/>
    <mergeCell ref="S136:U136"/>
    <mergeCell ref="B135:D135"/>
    <mergeCell ref="E135:K135"/>
    <mergeCell ref="L135:Q135"/>
    <mergeCell ref="S135:U135"/>
    <mergeCell ref="B134:D134"/>
    <mergeCell ref="E134:K134"/>
    <mergeCell ref="L134:Q134"/>
    <mergeCell ref="S134:U134"/>
    <mergeCell ref="B131:W131"/>
    <mergeCell ref="B133:D133"/>
    <mergeCell ref="E133:K133"/>
    <mergeCell ref="L133:Q133"/>
    <mergeCell ref="S133:U133"/>
    <mergeCell ref="B126:W126"/>
    <mergeCell ref="B122:D122"/>
    <mergeCell ref="E122:K122"/>
    <mergeCell ref="L122:Q122"/>
    <mergeCell ref="S122:U122"/>
    <mergeCell ref="B121:D121"/>
    <mergeCell ref="E121:K121"/>
    <mergeCell ref="L121:Q121"/>
    <mergeCell ref="S121:U121"/>
    <mergeCell ref="B120:D120"/>
    <mergeCell ref="E120:K120"/>
    <mergeCell ref="L120:Q120"/>
    <mergeCell ref="S120:U120"/>
    <mergeCell ref="B119:D119"/>
    <mergeCell ref="E119:K119"/>
    <mergeCell ref="L119:Q119"/>
    <mergeCell ref="S119:U119"/>
    <mergeCell ref="B118:D118"/>
    <mergeCell ref="E118:K118"/>
    <mergeCell ref="L118:Q118"/>
    <mergeCell ref="S118:U118"/>
    <mergeCell ref="B117:D117"/>
    <mergeCell ref="E117:K117"/>
    <mergeCell ref="L117:Q117"/>
    <mergeCell ref="S117:U117"/>
    <mergeCell ref="B116:D116"/>
    <mergeCell ref="E116:K116"/>
    <mergeCell ref="L116:Q116"/>
    <mergeCell ref="S116:U116"/>
    <mergeCell ref="B115:D115"/>
    <mergeCell ref="E115:K115"/>
    <mergeCell ref="L115:Q115"/>
    <mergeCell ref="S115:U115"/>
    <mergeCell ref="B114:D114"/>
    <mergeCell ref="E114:K114"/>
    <mergeCell ref="L114:Q114"/>
    <mergeCell ref="S114:U114"/>
    <mergeCell ref="B113:D113"/>
    <mergeCell ref="E113:K113"/>
    <mergeCell ref="L113:Q113"/>
    <mergeCell ref="S113:U113"/>
    <mergeCell ref="B112:D112"/>
    <mergeCell ref="E112:K112"/>
    <mergeCell ref="L112:Q112"/>
    <mergeCell ref="S112:U112"/>
    <mergeCell ref="B111:D111"/>
    <mergeCell ref="E111:K111"/>
    <mergeCell ref="L111:Q111"/>
    <mergeCell ref="S111:U111"/>
    <mergeCell ref="B110:D110"/>
    <mergeCell ref="E110:K110"/>
    <mergeCell ref="L110:Q110"/>
    <mergeCell ref="S110:U110"/>
    <mergeCell ref="B109:D109"/>
    <mergeCell ref="E109:K109"/>
    <mergeCell ref="L109:Q109"/>
    <mergeCell ref="S109:U109"/>
    <mergeCell ref="B108:D108"/>
    <mergeCell ref="E108:K108"/>
    <mergeCell ref="L108:Q108"/>
    <mergeCell ref="S108:U108"/>
    <mergeCell ref="B107:D107"/>
    <mergeCell ref="E107:K107"/>
    <mergeCell ref="L107:Q107"/>
    <mergeCell ref="S107:U107"/>
    <mergeCell ref="B104:W104"/>
    <mergeCell ref="B106:D106"/>
    <mergeCell ref="E106:K106"/>
    <mergeCell ref="L106:Q106"/>
    <mergeCell ref="S106:U106"/>
    <mergeCell ref="B100:W100"/>
    <mergeCell ref="B97:D97"/>
    <mergeCell ref="E97:K97"/>
    <mergeCell ref="L97:Q97"/>
    <mergeCell ref="S97:U97"/>
    <mergeCell ref="B96:D96"/>
    <mergeCell ref="E96:K96"/>
    <mergeCell ref="L96:Q96"/>
    <mergeCell ref="S96:U96"/>
    <mergeCell ref="B95:D95"/>
    <mergeCell ref="E95:K95"/>
    <mergeCell ref="L95:Q95"/>
    <mergeCell ref="S95:U95"/>
    <mergeCell ref="B94:D94"/>
    <mergeCell ref="E94:K94"/>
    <mergeCell ref="L94:Q94"/>
    <mergeCell ref="S94:U94"/>
    <mergeCell ref="B93:D93"/>
    <mergeCell ref="E93:K93"/>
    <mergeCell ref="L93:Q93"/>
    <mergeCell ref="S93:U93"/>
    <mergeCell ref="B92:D92"/>
    <mergeCell ref="E92:K92"/>
    <mergeCell ref="L92:Q92"/>
    <mergeCell ref="S92:U92"/>
    <mergeCell ref="B91:D91"/>
    <mergeCell ref="E91:K91"/>
    <mergeCell ref="L91:Q91"/>
    <mergeCell ref="S91:U91"/>
    <mergeCell ref="B90:D90"/>
    <mergeCell ref="E90:K90"/>
    <mergeCell ref="L90:Q90"/>
    <mergeCell ref="S90:U90"/>
    <mergeCell ref="B89:D89"/>
    <mergeCell ref="E89:K89"/>
    <mergeCell ref="L89:Q89"/>
    <mergeCell ref="S89:U89"/>
    <mergeCell ref="B88:D88"/>
    <mergeCell ref="E88:K88"/>
    <mergeCell ref="L88:Q88"/>
    <mergeCell ref="S88:U88"/>
    <mergeCell ref="B87:D87"/>
    <mergeCell ref="E87:K87"/>
    <mergeCell ref="L87:Q87"/>
    <mergeCell ref="S87:U87"/>
    <mergeCell ref="B86:D86"/>
    <mergeCell ref="E86:K86"/>
    <mergeCell ref="L86:Q86"/>
    <mergeCell ref="S86:U86"/>
    <mergeCell ref="B85:D85"/>
    <mergeCell ref="E85:K85"/>
    <mergeCell ref="L85:Q85"/>
    <mergeCell ref="S85:U85"/>
    <mergeCell ref="B84:D84"/>
    <mergeCell ref="E84:K84"/>
    <mergeCell ref="L84:Q84"/>
    <mergeCell ref="S84:U84"/>
    <mergeCell ref="B83:D83"/>
    <mergeCell ref="E83:K83"/>
    <mergeCell ref="L83:Q83"/>
    <mergeCell ref="S83:U83"/>
    <mergeCell ref="B82:D82"/>
    <mergeCell ref="E82:K82"/>
    <mergeCell ref="L82:Q82"/>
    <mergeCell ref="S82:U82"/>
    <mergeCell ref="B81:D81"/>
    <mergeCell ref="E81:K81"/>
    <mergeCell ref="L81:Q81"/>
    <mergeCell ref="S81:U81"/>
    <mergeCell ref="B80:D80"/>
    <mergeCell ref="E80:K80"/>
    <mergeCell ref="L80:Q80"/>
    <mergeCell ref="S80:U80"/>
    <mergeCell ref="B79:D79"/>
    <mergeCell ref="E79:K79"/>
    <mergeCell ref="L79:Q79"/>
    <mergeCell ref="S79:U79"/>
    <mergeCell ref="B78:D78"/>
    <mergeCell ref="E78:K78"/>
    <mergeCell ref="L78:Q78"/>
    <mergeCell ref="S78:U78"/>
    <mergeCell ref="B77:D77"/>
    <mergeCell ref="E77:K77"/>
    <mergeCell ref="L77:Q77"/>
    <mergeCell ref="S77:U77"/>
    <mergeCell ref="B76:D76"/>
    <mergeCell ref="E76:K76"/>
    <mergeCell ref="L76:Q76"/>
    <mergeCell ref="S76:U76"/>
    <mergeCell ref="B75:D75"/>
    <mergeCell ref="E75:K75"/>
    <mergeCell ref="L75:Q75"/>
    <mergeCell ref="S75:U75"/>
    <mergeCell ref="B74:D74"/>
    <mergeCell ref="E74:K74"/>
    <mergeCell ref="L74:Q74"/>
    <mergeCell ref="S74:U74"/>
    <mergeCell ref="B73:D73"/>
    <mergeCell ref="E73:K73"/>
    <mergeCell ref="L73:Q73"/>
    <mergeCell ref="S73:U73"/>
    <mergeCell ref="B72:D72"/>
    <mergeCell ref="E72:K72"/>
    <mergeCell ref="L72:Q72"/>
    <mergeCell ref="S72:U72"/>
    <mergeCell ref="B71:D71"/>
    <mergeCell ref="E71:K71"/>
    <mergeCell ref="L71:Q71"/>
    <mergeCell ref="S71:U71"/>
    <mergeCell ref="B68:W68"/>
    <mergeCell ref="B70:D70"/>
    <mergeCell ref="E70:K70"/>
    <mergeCell ref="L70:Q70"/>
    <mergeCell ref="S70:U70"/>
    <mergeCell ref="B64:W64"/>
    <mergeCell ref="B61:D61"/>
    <mergeCell ref="E61:K61"/>
    <mergeCell ref="L61:Q61"/>
    <mergeCell ref="S61:U61"/>
    <mergeCell ref="B60:D60"/>
    <mergeCell ref="E60:K60"/>
    <mergeCell ref="L60:Q60"/>
    <mergeCell ref="S60:U60"/>
    <mergeCell ref="B59:D59"/>
    <mergeCell ref="E59:K59"/>
    <mergeCell ref="L59:Q59"/>
    <mergeCell ref="S59:U59"/>
    <mergeCell ref="B58:D58"/>
    <mergeCell ref="E58:K58"/>
    <mergeCell ref="L58:Q58"/>
    <mergeCell ref="S58:U58"/>
    <mergeCell ref="B57:D57"/>
    <mergeCell ref="E57:K57"/>
    <mergeCell ref="L57:Q57"/>
    <mergeCell ref="S57:U57"/>
    <mergeCell ref="B56:D56"/>
    <mergeCell ref="E56:K56"/>
    <mergeCell ref="L56:Q56"/>
    <mergeCell ref="S56:U56"/>
    <mergeCell ref="B55:D55"/>
    <mergeCell ref="E55:K55"/>
    <mergeCell ref="L55:Q55"/>
    <mergeCell ref="S55:U55"/>
    <mergeCell ref="B54:D54"/>
    <mergeCell ref="E54:K54"/>
    <mergeCell ref="L54:Q54"/>
    <mergeCell ref="S54:U54"/>
    <mergeCell ref="B53:D53"/>
    <mergeCell ref="E53:K53"/>
    <mergeCell ref="L53:Q53"/>
    <mergeCell ref="S53:U53"/>
    <mergeCell ref="B52:D52"/>
    <mergeCell ref="E52:K52"/>
    <mergeCell ref="L52:Q52"/>
    <mergeCell ref="S52:U52"/>
    <mergeCell ref="B51:D51"/>
    <mergeCell ref="E51:K51"/>
    <mergeCell ref="L51:Q51"/>
    <mergeCell ref="S51:U51"/>
    <mergeCell ref="B50:D50"/>
    <mergeCell ref="E50:K50"/>
    <mergeCell ref="L50:Q50"/>
    <mergeCell ref="S50:U50"/>
    <mergeCell ref="B49:D49"/>
    <mergeCell ref="E49:K49"/>
    <mergeCell ref="L49:Q49"/>
    <mergeCell ref="S49:U49"/>
    <mergeCell ref="B48:D48"/>
    <mergeCell ref="E48:K48"/>
    <mergeCell ref="L48:Q48"/>
    <mergeCell ref="S48:U48"/>
    <mergeCell ref="B47:D47"/>
    <mergeCell ref="E47:K47"/>
    <mergeCell ref="L47:Q47"/>
    <mergeCell ref="S47:U47"/>
    <mergeCell ref="B44:W44"/>
    <mergeCell ref="B46:D46"/>
    <mergeCell ref="E46:K46"/>
    <mergeCell ref="L46:Q46"/>
    <mergeCell ref="S46:U46"/>
    <mergeCell ref="B39:W39"/>
    <mergeCell ref="B35:D35"/>
    <mergeCell ref="E35:K35"/>
    <mergeCell ref="L35:Q35"/>
    <mergeCell ref="S35:U35"/>
    <mergeCell ref="B34:D34"/>
    <mergeCell ref="E34:K34"/>
    <mergeCell ref="L34:Q34"/>
    <mergeCell ref="S34:U34"/>
    <mergeCell ref="B33:D33"/>
    <mergeCell ref="E33:K33"/>
    <mergeCell ref="L33:Q33"/>
    <mergeCell ref="S33:U33"/>
    <mergeCell ref="B32:D32"/>
    <mergeCell ref="E32:K32"/>
    <mergeCell ref="L32:Q32"/>
    <mergeCell ref="S32:U32"/>
    <mergeCell ref="B31:D31"/>
    <mergeCell ref="E31:K31"/>
    <mergeCell ref="L31:Q31"/>
    <mergeCell ref="S31:U31"/>
    <mergeCell ref="B30:D30"/>
    <mergeCell ref="E30:K30"/>
    <mergeCell ref="L30:Q30"/>
    <mergeCell ref="S30:U30"/>
    <mergeCell ref="B29:D29"/>
    <mergeCell ref="E29:K29"/>
    <mergeCell ref="L29:Q29"/>
    <mergeCell ref="S29:U29"/>
    <mergeCell ref="B28:D28"/>
    <mergeCell ref="E28:K28"/>
    <mergeCell ref="L28:Q28"/>
    <mergeCell ref="S28:U28"/>
    <mergeCell ref="B27:D27"/>
    <mergeCell ref="E27:K27"/>
    <mergeCell ref="L27:Q27"/>
    <mergeCell ref="S27:U27"/>
    <mergeCell ref="B26:D26"/>
    <mergeCell ref="E26:K26"/>
    <mergeCell ref="L26:Q26"/>
    <mergeCell ref="S26:U26"/>
    <mergeCell ref="B25:D25"/>
    <mergeCell ref="E25:K25"/>
    <mergeCell ref="L25:Q25"/>
    <mergeCell ref="S25:U25"/>
    <mergeCell ref="B24:D24"/>
    <mergeCell ref="E24:K24"/>
    <mergeCell ref="L24:Q24"/>
    <mergeCell ref="S24:U24"/>
    <mergeCell ref="B23:D23"/>
    <mergeCell ref="E23:K23"/>
    <mergeCell ref="L23:Q23"/>
    <mergeCell ref="S23:U23"/>
    <mergeCell ref="B22:D22"/>
    <mergeCell ref="E22:K22"/>
    <mergeCell ref="L22:Q22"/>
    <mergeCell ref="S22:U22"/>
    <mergeCell ref="B21:D21"/>
    <mergeCell ref="E21:K21"/>
    <mergeCell ref="L21:Q21"/>
    <mergeCell ref="S21:U21"/>
    <mergeCell ref="B20:D20"/>
    <mergeCell ref="E20:K20"/>
    <mergeCell ref="L20:Q20"/>
    <mergeCell ref="S20:U20"/>
    <mergeCell ref="B19:D19"/>
    <mergeCell ref="E19:K19"/>
    <mergeCell ref="L19:Q19"/>
    <mergeCell ref="S19:U19"/>
    <mergeCell ref="B18:D18"/>
    <mergeCell ref="E18:K18"/>
    <mergeCell ref="L18:Q18"/>
    <mergeCell ref="S18:U18"/>
    <mergeCell ref="B17:D17"/>
    <mergeCell ref="E17:K17"/>
    <mergeCell ref="L17:Q17"/>
    <mergeCell ref="S17:U17"/>
    <mergeCell ref="B16:D16"/>
    <mergeCell ref="E16:K16"/>
    <mergeCell ref="L16:Q16"/>
    <mergeCell ref="S16:U16"/>
    <mergeCell ref="B15:D15"/>
    <mergeCell ref="E15:K15"/>
    <mergeCell ref="L15:Q15"/>
    <mergeCell ref="S15:U15"/>
    <mergeCell ref="B14:D14"/>
    <mergeCell ref="E14:K14"/>
    <mergeCell ref="L14:Q14"/>
    <mergeCell ref="S14:U14"/>
    <mergeCell ref="B13:D13"/>
    <mergeCell ref="E13:K13"/>
    <mergeCell ref="L13:Q13"/>
    <mergeCell ref="S13:U13"/>
    <mergeCell ref="B12:D12"/>
    <mergeCell ref="E12:K12"/>
    <mergeCell ref="L12:Q12"/>
    <mergeCell ref="S12:U12"/>
    <mergeCell ref="B11:D11"/>
    <mergeCell ref="E11:K11"/>
    <mergeCell ref="L11:Q11"/>
    <mergeCell ref="S11:U11"/>
    <mergeCell ref="B10:D10"/>
    <mergeCell ref="E10:K10"/>
    <mergeCell ref="L10:Q10"/>
    <mergeCell ref="S10:U10"/>
    <mergeCell ref="M1:T1"/>
    <mergeCell ref="D2:W2"/>
    <mergeCell ref="A5:X5"/>
    <mergeCell ref="B8:W8"/>
  </mergeCells>
  <pageMargins left="0" right="0" top="0" bottom="0" header="0" footer="0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Pavelek Vojtěch</dc:creator>
  <cp:lastModifiedBy>Pavelek Vojtěch</cp:lastModifiedBy>
  <cp:lastPrinted>2023-06-14T08:01:24Z</cp:lastPrinted>
  <dcterms:created xsi:type="dcterms:W3CDTF">2023-06-14T05:58:45Z</dcterms:created>
  <dcterms:modified xsi:type="dcterms:W3CDTF">2023-06-14T08:01:31Z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