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4680" yWindow="600" windowWidth="25710" windowHeight="21000" activeTab="1"/>
  </bookViews>
  <sheets>
    <sheet name="9.1" sheetId="1" r:id="rId1"/>
    <sheet name="9.2" sheetId="2" r:id="rId2"/>
  </sheets>
  <externalReferences>
    <externalReference r:id="rId5"/>
  </externalReferences>
  <definedNames>
    <definedName name="CenaCelkem">#REF!</definedName>
    <definedName name="CenaCelkemBezDPH">#REF!</definedName>
    <definedName name="cisloobjektu">#REF!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ádrže" localSheetId="0">'[1]Vzorcování PO'!$R$1:$AB$8</definedName>
    <definedName name="nádrže" localSheetId="1">'[1]Vzorcování PO'!$R$1:$AB$8</definedName>
    <definedName name="nádrže">#REF!</definedName>
    <definedName name="nazevobjektu">#REF!</definedName>
    <definedName name="NazevStavebnihoRozpoctu">#REF!</definedName>
    <definedName name="oadresa">#REF!</definedName>
    <definedName name="okresy" localSheetId="0">'[1]Vzorcování PO'!$A$1:$N$14</definedName>
    <definedName name="okresy" localSheetId="1">'[1]Vzorcování PO'!$A$1:$N$14</definedName>
    <definedName name="okresy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91029"/>
  <extLst/>
</workbook>
</file>

<file path=xl/sharedStrings.xml><?xml version="1.0" encoding="utf-8"?>
<sst xmlns="http://schemas.openxmlformats.org/spreadsheetml/2006/main" count="767" uniqueCount="330">
  <si>
    <t>POLOŽKOVÝ ROZPOČET STAVBY</t>
  </si>
  <si>
    <t>Obnova soustavy veřejného osvětlení - II etapa</t>
  </si>
  <si>
    <t>Objednatel</t>
  </si>
  <si>
    <t>Zhotovitel</t>
  </si>
  <si>
    <t>Město Opava</t>
  </si>
  <si>
    <t>X</t>
  </si>
  <si>
    <t>74601 Opava</t>
  </si>
  <si>
    <t>Horní náměstí 382/69</t>
  </si>
  <si>
    <t>00300535</t>
  </si>
  <si>
    <t>CZ00300535</t>
  </si>
  <si>
    <t>Rozpis ceny</t>
  </si>
  <si>
    <t>HSV</t>
  </si>
  <si>
    <t>Kč</t>
  </si>
  <si>
    <t>PSV</t>
  </si>
  <si>
    <t>MON</t>
  </si>
  <si>
    <t>Vedlejší náklady</t>
  </si>
  <si>
    <t>Ostatní náklady</t>
  </si>
  <si>
    <t>Celkem</t>
  </si>
  <si>
    <t>Rekapitulace daní</t>
  </si>
  <si>
    <t>Základ pro sníženou DPH</t>
  </si>
  <si>
    <t>15 %</t>
  </si>
  <si>
    <t>Snížená DPH</t>
  </si>
  <si>
    <t>Základ pro základní DPH</t>
  </si>
  <si>
    <t>21 %</t>
  </si>
  <si>
    <t>Základní DPH</t>
  </si>
  <si>
    <t>Zaokrouhlení</t>
  </si>
  <si>
    <t>Cena celkem s DPH</t>
  </si>
  <si>
    <t>V</t>
  </si>
  <si>
    <t>dne</t>
  </si>
  <si>
    <t>Za zhotovitele</t>
  </si>
  <si>
    <t>Za objednatele</t>
  </si>
  <si>
    <t>Číslo</t>
  </si>
  <si>
    <t>Položka</t>
  </si>
  <si>
    <t>Množství</t>
  </si>
  <si>
    <t>MJ</t>
  </si>
  <si>
    <t>Náklady v Kč bez DPH</t>
  </si>
  <si>
    <t>Náklady v Kč s DPH</t>
  </si>
  <si>
    <t>Kč/MJ</t>
  </si>
  <si>
    <t>Uznatelné</t>
  </si>
  <si>
    <t>Neuznatelné</t>
  </si>
  <si>
    <t>1.</t>
  </si>
  <si>
    <t>Materiál</t>
  </si>
  <si>
    <t>x</t>
  </si>
  <si>
    <t>1.1</t>
  </si>
  <si>
    <t>kus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</si>
  <si>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</si>
  <si>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</si>
  <si>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</si>
  <si>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</si>
  <si>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</si>
  <si>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</si>
  <si>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</si>
  <si>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</si>
  <si>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</si>
  <si>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</si>
  <si>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</si>
  <si>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</si>
  <si>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</si>
  <si>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</si>
  <si>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</si>
  <si>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</si>
  <si>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</si>
  <si>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</si>
  <si>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</si>
  <si>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</si>
  <si>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</si>
  <si>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</si>
  <si>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</si>
  <si>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</si>
  <si>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</si>
  <si>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</si>
  <si>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</si>
  <si>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</si>
  <si>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</si>
  <si>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</si>
  <si>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</si>
  <si>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</si>
  <si>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</si>
  <si>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</si>
  <si>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</si>
  <si>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</si>
  <si>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</si>
  <si>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</si>
  <si>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</si>
  <si>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</si>
  <si>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</si>
  <si>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</si>
  <si>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</si>
  <si>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</si>
  <si>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</si>
  <si>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</si>
  <si>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</si>
  <si>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</si>
  <si>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</si>
  <si>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</si>
  <si>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</si>
  <si>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</si>
  <si>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</si>
  <si>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</si>
  <si>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</si>
  <si>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</si>
  <si>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</si>
  <si>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</si>
  <si>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</si>
  <si>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</si>
  <si>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</si>
  <si>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</si>
  <si>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</si>
  <si>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</si>
  <si>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</si>
  <si>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</si>
  <si>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</si>
  <si>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</si>
  <si>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</si>
  <si>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</si>
  <si>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</si>
  <si>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</si>
  <si>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</si>
  <si>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</si>
  <si>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</si>
  <si>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</si>
  <si>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</si>
  <si>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</si>
  <si>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</si>
  <si>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</si>
  <si>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</si>
  <si>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</si>
  <si>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</si>
  <si>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</si>
  <si>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</si>
  <si>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</si>
  <si>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</si>
  <si>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</si>
  <si>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</si>
  <si>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</si>
  <si>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</si>
  <si>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</si>
  <si>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</si>
  <si>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</si>
  <si>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</si>
  <si>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</si>
  <si>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</si>
  <si>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</si>
  <si>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</si>
  <si>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</si>
  <si>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</si>
  <si>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</si>
  <si>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</si>
  <si>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</si>
  <si>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</si>
  <si>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</si>
  <si>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</si>
  <si>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</si>
  <si>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</si>
  <si>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Výložník na betonový stožár 200/60 mm</t>
  </si>
  <si>
    <t>1.111</t>
  </si>
  <si>
    <t>Vyvýšení na ocelový stožár v = 500 mm, 0/60 mm</t>
  </si>
  <si>
    <t>1.112</t>
  </si>
  <si>
    <t>Vyvýšení na ocelový stožár v = 1000 mm, 0/60 mm</t>
  </si>
  <si>
    <t>1.113</t>
  </si>
  <si>
    <t>Vyvýšení na ocelový stožár v = 2000 mm, 0/60 mm</t>
  </si>
  <si>
    <t>1.114</t>
  </si>
  <si>
    <r>
      <rPr>
        <sz val="11"/>
        <color theme="1"/>
        <rFont val="Calibri"/>
        <family val="2"/>
      </rPr>
      <t>Kabel silový s Cu jádrem 750 V CYKY 3 C x 1,5 mm</t>
    </r>
    <r>
      <rPr>
        <vertAlign val="superscript"/>
        <sz val="11"/>
        <color theme="1"/>
        <rFont val="Calibri"/>
        <family val="2"/>
      </rPr>
      <t>2</t>
    </r>
  </si>
  <si>
    <t>m</t>
  </si>
  <si>
    <t>1.115</t>
  </si>
  <si>
    <t>Hybridní stykač 20A pro rozvaděč</t>
  </si>
  <si>
    <t>Podružný elektromateriál pro zapojení svítidel</t>
  </si>
  <si>
    <t>2.</t>
  </si>
  <si>
    <t>Montážní práce</t>
  </si>
  <si>
    <t>2.1</t>
  </si>
  <si>
    <t>Montáž svítidla veřejného osvětlení</t>
  </si>
  <si>
    <t>2.2</t>
  </si>
  <si>
    <t>Montáž výložníku - ocelový jednoramenný do 35 kg</t>
  </si>
  <si>
    <t>2.3</t>
  </si>
  <si>
    <t>Montáž výložníku - ocelový jednoramenný do 35 kg - neuznatelné náklady</t>
  </si>
  <si>
    <t>2.4</t>
  </si>
  <si>
    <t>Rekonstrukce RVO - přezbrojení jističů a stykačů</t>
  </si>
  <si>
    <t>2.5</t>
  </si>
  <si>
    <t>Montáž kabelu 750 V CYKY 3 C x 1,5 mm2</t>
  </si>
  <si>
    <t>2.6</t>
  </si>
  <si>
    <t>HZS, elektromontér v tarifní třídě 7</t>
  </si>
  <si>
    <t>h</t>
  </si>
  <si>
    <t>2.7</t>
  </si>
  <si>
    <t>Montážní plošina, montáž svítidel</t>
  </si>
  <si>
    <t>2.8</t>
  </si>
  <si>
    <t>Demontáž stávajících svítidel a výložníků</t>
  </si>
  <si>
    <t>2.9</t>
  </si>
  <si>
    <t>Demontáž stávající výzbroje rozváděče</t>
  </si>
  <si>
    <t>3.</t>
  </si>
  <si>
    <t>Ostatní</t>
  </si>
  <si>
    <t>3.1</t>
  </si>
  <si>
    <t>Vybudování zařízení staveniště</t>
  </si>
  <si>
    <t>kpl</t>
  </si>
  <si>
    <t>3.2</t>
  </si>
  <si>
    <t>Aktualizace pasportu VO</t>
  </si>
  <si>
    <t>3.3</t>
  </si>
  <si>
    <t>Ekologická likvidace svítidel a zdrojů</t>
  </si>
  <si>
    <t>3.4</t>
  </si>
  <si>
    <t>Vyhotovení protokolu o ověření osvětlenosti</t>
  </si>
  <si>
    <t>3.5</t>
  </si>
  <si>
    <t>Vyhotovení energetického posudku pro ZVA</t>
  </si>
  <si>
    <t>3.6</t>
  </si>
  <si>
    <t>Ubytování a doprava</t>
  </si>
  <si>
    <t>3.7</t>
  </si>
  <si>
    <t>DIO, lávky, zajištění stavby, vytyčení inženýrských sítí, zajištění dopravní bezpečnosti v místě montážních prací</t>
  </si>
  <si>
    <t>3.8</t>
  </si>
  <si>
    <t>3.9</t>
  </si>
  <si>
    <t>Zkoušky a revize elektroinstalace včetně vyhotovení revizní zprávy</t>
  </si>
  <si>
    <t>3.10</t>
  </si>
  <si>
    <t>Doprava a manipulace s materiálem</t>
  </si>
  <si>
    <t>Podíl</t>
  </si>
  <si>
    <t>Bez DPH</t>
  </si>
  <si>
    <t>DPH 21 %</t>
  </si>
  <si>
    <t>Včetně DPH</t>
  </si>
  <si>
    <t>Celkové výdaje</t>
  </si>
  <si>
    <t>100%</t>
  </si>
  <si>
    <t>Způsobilé výdaje</t>
  </si>
  <si>
    <t>Nezpůsobilé výdaje</t>
  </si>
  <si>
    <t>Autorský dozor</t>
  </si>
  <si>
    <t>Svítidlo LED - úsek 1, třída M4</t>
  </si>
  <si>
    <t>Svítidlo LED - úsek 2, třída M3</t>
  </si>
  <si>
    <t>Svítidlo LED - úsek 5, třída M5</t>
  </si>
  <si>
    <t>Svítidlo LED - úsek 6, třída P4</t>
  </si>
  <si>
    <t>Svítidlo LED - úsek 7, třída P4</t>
  </si>
  <si>
    <t>Svítidlo LED - úsek 8, třída M5</t>
  </si>
  <si>
    <t>Svítidlo LED - úsek 9, třída M5</t>
  </si>
  <si>
    <t>Svítidlo LED - úsek 13, třída M5</t>
  </si>
  <si>
    <t>Svítidlo LED - úsek 15, třída P4</t>
  </si>
  <si>
    <t>Svítidlo LED - úsek 14, třída M5</t>
  </si>
  <si>
    <t>Svítidlo LED - úsek 16, třída P5</t>
  </si>
  <si>
    <t>Svítidlo LED - úsek 17,  třída P4</t>
  </si>
  <si>
    <t>Svítidlo LED - úsek 18, třída P4</t>
  </si>
  <si>
    <t>Svítidlo LED - úsek 19, třída M5</t>
  </si>
  <si>
    <t>Svítidlo LED - úsek 20, třída M5</t>
  </si>
  <si>
    <t>Svítidlo LED - úsek 21, třída M5</t>
  </si>
  <si>
    <t>Svítidlo LED - úsek 22, třída M5</t>
  </si>
  <si>
    <t>Svítidlo LED - úsek 23, třída P4</t>
  </si>
  <si>
    <t>Svítidlo LED - úsek 24a, třída C3</t>
  </si>
  <si>
    <t>Svítidlo LED - úsek 25,  třída P4</t>
  </si>
  <si>
    <t>Svítidlo LED - úsek 26, třída M5</t>
  </si>
  <si>
    <t>Svítidlo LED - úsek 27, třída M5</t>
  </si>
  <si>
    <t>Svítidlo LED - úsek 28b, třída C3</t>
  </si>
  <si>
    <t>Svítidlo LED - úsek 29, třída M5</t>
  </si>
  <si>
    <t>Svítidlo LED - úsek 30, třída P4</t>
  </si>
  <si>
    <t>Svítidlo LED - úsek 31, třída P4</t>
  </si>
  <si>
    <t>Svítidlo LED - úsek 32, třída P4</t>
  </si>
  <si>
    <t>Svítidlo LED - úsek 33, třída P3</t>
  </si>
  <si>
    <t>Svítidlo LED - úsek 34, třída P4</t>
  </si>
  <si>
    <t>Svítidlo LED - úsek 35, třída M4</t>
  </si>
  <si>
    <t>Svítidlo LED - úsek 36, třída M5</t>
  </si>
  <si>
    <t>Svítidlo LED - úsek 38, třída M5</t>
  </si>
  <si>
    <t>Svítidlo LED - úsek 4, třída M3</t>
  </si>
  <si>
    <t>Svítidlo LED - úsek 40, třída M5</t>
  </si>
  <si>
    <t>Svítidlo LED - úsek 41, třída M5</t>
  </si>
  <si>
    <t>Svítidlo LED - úsek 42, třída M5</t>
  </si>
  <si>
    <t>Svítidlo LED - úsek 43, třída M5</t>
  </si>
  <si>
    <t>Svítidlo LED - úsek 44, třída M5</t>
  </si>
  <si>
    <t>Svítidlo LED - úsek 45, třída P4</t>
  </si>
  <si>
    <t>Svítidlo LED - úsek 46, třída P5</t>
  </si>
  <si>
    <t>Svítidlo LED - úsek 47, třída M5</t>
  </si>
  <si>
    <t>Svítidlo LED - úsek 48, třída M5</t>
  </si>
  <si>
    <t>Svítidlo LED - úsek 49, třída M5</t>
  </si>
  <si>
    <t>Svítidlo LED - úsek 50, třída M5</t>
  </si>
  <si>
    <t>Svítidlo LED - úsek 51, třída M5</t>
  </si>
  <si>
    <t>Svítidlo LED - úsek 53, třída M5</t>
  </si>
  <si>
    <t>Svítidlo LED - úsek 54, třída M5</t>
  </si>
  <si>
    <t>Svítidlo LED - úsek 55, třída P4</t>
  </si>
  <si>
    <t>Svítidlo LED - úsek 56, třída M5</t>
  </si>
  <si>
    <t>Svítidlo LED - úsek 57, třída P4</t>
  </si>
  <si>
    <t>Svítidlo LED - úsek 58, třída M5</t>
  </si>
  <si>
    <t>Svítidlo LED - úsek 59, třída P5</t>
  </si>
  <si>
    <t>Svítidlo LED - úsek 60, třída P4</t>
  </si>
  <si>
    <t>Svítidlo LED - úsek 61, třída P4</t>
  </si>
  <si>
    <t>Svítidlo LED - úsek 62, třída M5</t>
  </si>
  <si>
    <t>Svítidlo LED - úsek 63, třída P5</t>
  </si>
  <si>
    <t>Svítidlo LED - úsek 64, třída M5</t>
  </si>
  <si>
    <t>Svítidlo LED - úsek 65, třída P4</t>
  </si>
  <si>
    <t>Svítidlo LED - úsek 66, třída M5</t>
  </si>
  <si>
    <t>Svítidlo LED - úsek 67, třída P4</t>
  </si>
  <si>
    <t>Svítidlo LED - úsek 68, třída P5</t>
  </si>
  <si>
    <t>Svítidlo LED - úsek 69, třída P4</t>
  </si>
  <si>
    <t>Svítidlo LED - úsek 70, třída P5</t>
  </si>
  <si>
    <t>Svítidlo LED - úsek 71, třída M3</t>
  </si>
  <si>
    <t>Svítidlo LED - úsek 72,  třída M5</t>
  </si>
  <si>
    <t>Svítidlo LED - úsek 73, třída M4</t>
  </si>
  <si>
    <t>Svítidlo LED - úsek 37, třída P4</t>
  </si>
  <si>
    <t>Svítidlo LED - úsek 74, třída M4</t>
  </si>
  <si>
    <t>Svítidlo LED - úsek 76, třída M4</t>
  </si>
  <si>
    <t>Svítidlo LED - úsek 77, třída M4</t>
  </si>
  <si>
    <t>Svítidlo LED - úsek 78, třída P4</t>
  </si>
  <si>
    <t>Svítidlo LED - úsek 79, třída P4</t>
  </si>
  <si>
    <t>Svítidlo LED - úsek 81, třída P4</t>
  </si>
  <si>
    <t>Svítidlo LED - úsek 80, třída P4</t>
  </si>
  <si>
    <t>Svítidlo LED - úsek 82, třída P4</t>
  </si>
  <si>
    <t>Svítidlo LED - úsek 83, třída P4</t>
  </si>
  <si>
    <t>Svítidlo LED - úsek 84, třída P4</t>
  </si>
  <si>
    <t>Svítidlo LED - úsek 85, třída P4</t>
  </si>
  <si>
    <t>Svítidlo LED - úsek 86, třída P4</t>
  </si>
  <si>
    <t>Svítidlo LED - úsek 87, třída P4</t>
  </si>
  <si>
    <t>Svítidlo LED - úsek 88, třída P4</t>
  </si>
  <si>
    <t>Svítidlo LED - úsek 89, třída P4</t>
  </si>
  <si>
    <t>Svítidlo LED - úsek 90, třída P4</t>
  </si>
  <si>
    <t>Svítidlo LED - úsek 91, třída P5</t>
  </si>
  <si>
    <t>Svítidlo LED - úsek 92, třída P3</t>
  </si>
  <si>
    <t>Svítidlo LED - úsek 93, třída M5</t>
  </si>
  <si>
    <t>Svítidlo LED - úsek 94,  třída P4</t>
  </si>
  <si>
    <t>Svítidlo LED - úsek 95, třída P5</t>
  </si>
  <si>
    <t>Svítidlo LED - úsek 96, třída P4</t>
  </si>
  <si>
    <t>Svítidlo LED - úsek 97,  třída P4</t>
  </si>
  <si>
    <t>Svítidlo LED - úsek 98a, třída M4</t>
  </si>
  <si>
    <t>Svítidlo LED - úsek 99, třída P5</t>
  </si>
  <si>
    <t>Svítidlo LED - úsek 112, třída P4</t>
  </si>
  <si>
    <t>Svítidlo LED - úsek 111, třída P4</t>
  </si>
  <si>
    <t>Svítidlo LED - úsek 114, třída M5</t>
  </si>
  <si>
    <t>Svítidlo LED - úsek 113, třída M5</t>
  </si>
  <si>
    <t>Svítidlo LED - úsek 101, třída P5</t>
  </si>
  <si>
    <t>Svítidlo LED - úsek 102, třída P5</t>
  </si>
  <si>
    <t>Svítidlo LED - úsek 103, třída P5</t>
  </si>
  <si>
    <t>Svítidlo LED - úsek 304, třída C4</t>
  </si>
  <si>
    <t>Svítidlo LED - úsek 110, třída P6</t>
  </si>
  <si>
    <t>Svítidlo LED - úsek 149, třída M4</t>
  </si>
  <si>
    <t>Svítidlo LED - úsek 313, třída M3</t>
  </si>
  <si>
    <t>Svítidlo LED - úsek 314, třída M4</t>
  </si>
  <si>
    <t>Svítidlo LED - úsek 3151, třída M5</t>
  </si>
  <si>
    <t>Svítidlo LED - úsek 3152, třída M5</t>
  </si>
  <si>
    <t>Svítidlo LED - úsek 98b, třída P4</t>
  </si>
  <si>
    <t>Svítidlo LED - úsek 24b, třída M3</t>
  </si>
  <si>
    <t>Svítidlo LED - úsek 28a, třída M3</t>
  </si>
  <si>
    <t>Materiál a práce potřebná k vyhotovení díla nad rámec stanoveného položkového rozpočtu dle konkrétního návrhu (atypické vyložení, stavební práce, inženýrská činnost apod.).</t>
  </si>
  <si>
    <t>3.11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</si>
</sst>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70C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b/>
      <sz val="12"/>
      <color rgb="FF0070C0"/>
      <name val="Calibri"/>
      <family val="2"/>
    </font>
    <font>
      <b/>
      <sz val="12"/>
      <color rgb="FF8496B0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b/>
      <sz val="11"/>
      <color rgb="FF8496B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</cellStyleXfs>
  <cellXfs count="1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top" wrapText="1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2" borderId="4" xfId="0" applyNumberFormat="1" applyFont="1" applyFill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vertical="center"/>
    </xf>
    <xf numFmtId="4" fontId="13" fillId="2" borderId="3" xfId="0" applyNumberFormat="1" applyFont="1" applyFill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right" vertical="center"/>
    </xf>
    <xf numFmtId="0" fontId="16" fillId="0" borderId="0" xfId="0" applyFont="1"/>
    <xf numFmtId="4" fontId="13" fillId="0" borderId="0" xfId="0" applyNumberFormat="1" applyFont="1" applyAlignment="1">
      <alignment horizontal="center" vertical="center"/>
    </xf>
    <xf numFmtId="4" fontId="13" fillId="3" borderId="7" xfId="0" applyNumberFormat="1" applyFont="1" applyFill="1" applyBorder="1" applyAlignment="1">
      <alignment horizontal="center" vertical="center"/>
    </xf>
    <xf numFmtId="49" fontId="12" fillId="0" borderId="5" xfId="0" applyNumberFormat="1" applyFont="1" applyBorder="1" applyAlignment="1">
      <alignment vertical="center"/>
    </xf>
    <xf numFmtId="49" fontId="12" fillId="0" borderId="8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9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2" fontId="12" fillId="0" borderId="5" xfId="0" applyNumberFormat="1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/>
    </xf>
    <xf numFmtId="0" fontId="12" fillId="0" borderId="1" xfId="0" applyFont="1" applyBorder="1"/>
    <xf numFmtId="0" fontId="12" fillId="0" borderId="11" xfId="0" applyFont="1" applyBorder="1"/>
    <xf numFmtId="0" fontId="12" fillId="0" borderId="8" xfId="0" applyFont="1" applyBorder="1"/>
    <xf numFmtId="0" fontId="12" fillId="0" borderId="9" xfId="0" applyFont="1" applyBorder="1"/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4" fontId="2" fillId="0" borderId="12" xfId="0" applyNumberFormat="1" applyFont="1" applyBorder="1" applyAlignment="1">
      <alignment horizontal="right" vertical="center"/>
    </xf>
    <xf numFmtId="0" fontId="7" fillId="0" borderId="2" xfId="0" applyFont="1" applyBorder="1"/>
    <xf numFmtId="0" fontId="7" fillId="0" borderId="10" xfId="0" applyFont="1" applyBorder="1"/>
    <xf numFmtId="0" fontId="7" fillId="0" borderId="1" xfId="0" applyFont="1" applyBorder="1"/>
    <xf numFmtId="0" fontId="2" fillId="0" borderId="2" xfId="0" applyFont="1" applyBorder="1" applyAlignment="1">
      <alignment horizontal="center" vertical="center"/>
    </xf>
    <xf numFmtId="0" fontId="7" fillId="0" borderId="13" xfId="0" applyFont="1" applyBorder="1"/>
    <xf numFmtId="0" fontId="7" fillId="0" borderId="11" xfId="0" applyFont="1" applyBorder="1"/>
    <xf numFmtId="0" fontId="2" fillId="0" borderId="12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0" fontId="7" fillId="0" borderId="8" xfId="0" applyFont="1" applyBorder="1"/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/>
    <xf numFmtId="0" fontId="7" fillId="0" borderId="1" xfId="0" applyFont="1" applyBorder="1"/>
    <xf numFmtId="4" fontId="5" fillId="3" borderId="0" xfId="0" applyNumberFormat="1" applyFont="1" applyFill="1" applyBorder="1" applyAlignment="1">
      <alignment horizontal="right" vertical="center"/>
    </xf>
    <xf numFmtId="0" fontId="7" fillId="0" borderId="1" xfId="0" applyFont="1" applyBorder="1"/>
    <xf numFmtId="0" fontId="5" fillId="3" borderId="0" xfId="0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14" xfId="0" applyFont="1" applyBorder="1"/>
    <xf numFmtId="0" fontId="0" fillId="0" borderId="0" xfId="0"/>
    <xf numFmtId="0" fontId="7" fillId="0" borderId="15" xfId="0" applyFont="1" applyBorder="1"/>
    <xf numFmtId="49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4" fontId="12" fillId="0" borderId="5" xfId="0" applyNumberFormat="1" applyFont="1" applyBorder="1" applyAlignment="1">
      <alignment horizontal="right" vertical="center"/>
    </xf>
    <xf numFmtId="0" fontId="7" fillId="0" borderId="9" xfId="0" applyFont="1" applyBorder="1"/>
    <xf numFmtId="4" fontId="12" fillId="0" borderId="5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right"/>
    </xf>
    <xf numFmtId="1" fontId="12" fillId="0" borderId="5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2" fontId="13" fillId="2" borderId="5" xfId="0" applyNumberFormat="1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left" vertical="center"/>
    </xf>
    <xf numFmtId="0" fontId="7" fillId="0" borderId="17" xfId="0" applyFont="1" applyBorder="1"/>
    <xf numFmtId="0" fontId="7" fillId="0" borderId="18" xfId="0" applyFont="1" applyBorder="1"/>
    <xf numFmtId="4" fontId="13" fillId="3" borderId="19" xfId="0" applyNumberFormat="1" applyFont="1" applyFill="1" applyBorder="1" applyAlignment="1">
      <alignment horizontal="center" vertical="center"/>
    </xf>
    <xf numFmtId="0" fontId="7" fillId="0" borderId="20" xfId="0" applyFont="1" applyBorder="1"/>
    <xf numFmtId="2" fontId="13" fillId="2" borderId="8" xfId="0" applyNumberFormat="1" applyFont="1" applyFill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right" vertical="center"/>
    </xf>
    <xf numFmtId="49" fontId="13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7" fillId="0" borderId="13" xfId="0" applyFont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2">
    <dxf>
      <font>
        <b/>
        <color rgb="FFC55A11"/>
      </font>
      <fill>
        <patternFill patternType="solid">
          <fgColor rgb="FFF7CAAC"/>
          <bgColor rgb="FFF7CAAC"/>
        </patternFill>
      </fill>
      <border/>
    </dxf>
    <dxf>
      <font>
        <b/>
        <color rgb="FFC55A11"/>
      </font>
      <fill>
        <patternFill patternType="solid">
          <fgColor rgb="FFF7CAAC"/>
          <bgColor rgb="FFF7CAA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avt\Downloads\2275_Divi&#353;\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cování PO"/>
      <sheetName val="Vzorcování TP"/>
      <sheetName val="Doplň"/>
      <sheetName val="PřípravaTZ"/>
      <sheetName val="škrtacObjednávkaOP+ADMINISTRACE"/>
      <sheetName val="TZ"/>
      <sheetName val="Cenová nabídka"/>
      <sheetName val="OP Zálivka"/>
      <sheetName val="OP WC+Zálivka"/>
      <sheetName val="OP Šedé vody"/>
      <sheetName val="SoD_New"/>
      <sheetName val="Příloha k SoD"/>
      <sheetName val="Předávací protokol"/>
      <sheetName val="SoD"/>
      <sheetName val="List1"/>
    </sheetNames>
    <sheetDataSet>
      <sheetData sheetId="0">
        <row r="1">
          <cell r="A1" t="str">
            <v>Hlavní město Praha</v>
          </cell>
          <cell r="B1" t="str">
            <v>Jihočeský</v>
          </cell>
          <cell r="C1" t="str">
            <v>Jihomoravský</v>
          </cell>
          <cell r="D1" t="str">
            <v>Karlovarský</v>
          </cell>
          <cell r="E1" t="str">
            <v>Vysočina</v>
          </cell>
          <cell r="F1" t="str">
            <v>Královéhradecký</v>
          </cell>
          <cell r="G1" t="str">
            <v>Liberecký</v>
          </cell>
          <cell r="H1" t="str">
            <v>Moravskoslezský</v>
          </cell>
          <cell r="I1" t="str">
            <v>Olomoucký</v>
          </cell>
          <cell r="J1" t="str">
            <v>Pardubický</v>
          </cell>
          <cell r="K1" t="str">
            <v>Plzeňský</v>
          </cell>
          <cell r="L1" t="str">
            <v>Středočeský</v>
          </cell>
          <cell r="M1" t="str">
            <v>Ústecký</v>
          </cell>
          <cell r="N1" t="str">
            <v>Zlínský</v>
          </cell>
          <cell r="R1" t="str">
            <v>SINEKO s.r.o.</v>
          </cell>
          <cell r="S1" t="str">
            <v>IRRIGA s.ro.</v>
          </cell>
          <cell r="T1" t="str">
            <v>Gluc PBS s.r.o.</v>
          </cell>
          <cell r="U1" t="str">
            <v>Špaček plast s.r.o.</v>
          </cell>
          <cell r="V1" t="str">
            <v>ELKOPLAST CZ, s.r.o.</v>
          </cell>
          <cell r="W1" t="str">
            <v>Pagáč Plasty</v>
          </cell>
          <cell r="X1" t="str">
            <v>MRAVEC PLAST s.r.o.</v>
          </cell>
          <cell r="Y1" t="str">
            <v>NAŠE JÍMKY s.r.o.</v>
          </cell>
          <cell r="Z1" t="str">
            <v>Vybere žadatel</v>
          </cell>
        </row>
        <row r="2">
          <cell r="A2" t="str">
            <v>-</v>
          </cell>
          <cell r="B2" t="str">
            <v>České Budějovice</v>
          </cell>
          <cell r="C2" t="str">
            <v>Blansko</v>
          </cell>
          <cell r="D2" t="str">
            <v>Cheb</v>
          </cell>
          <cell r="E2" t="str">
            <v>Havlíčkův Brod</v>
          </cell>
          <cell r="F2" t="str">
            <v>Hradec Králové</v>
          </cell>
          <cell r="G2" t="str">
            <v>Česká Lípa</v>
          </cell>
          <cell r="H2" t="str">
            <v>Bruntál</v>
          </cell>
          <cell r="I2" t="str">
            <v>Jeseník</v>
          </cell>
          <cell r="J2" t="str">
            <v>Chrudim</v>
          </cell>
          <cell r="K2" t="str">
            <v>Domažlice</v>
          </cell>
          <cell r="L2" t="str">
            <v>Benešov</v>
          </cell>
          <cell r="M2" t="str">
            <v>Děčín</v>
          </cell>
          <cell r="N2" t="str">
            <v>Kroměříž</v>
          </cell>
          <cell r="R2" t="str">
            <v>1x akumulační nádrž NAUTILUS o celkovém objemu 3 m3</v>
          </cell>
          <cell r="S2" t="str">
            <v>dopsat ručně dle typu</v>
          </cell>
          <cell r="T2" t="str">
            <v>dopsat ručně dle typu</v>
          </cell>
          <cell r="U2" t="str">
            <v>dopsat ručně dle typu</v>
          </cell>
          <cell r="V2" t="str">
            <v>dopsat ručně dle typu</v>
          </cell>
          <cell r="W2" t="str">
            <v>dopsat ručně dle typu</v>
          </cell>
          <cell r="X2" t="str">
            <v>dopsat ručně dle typu</v>
          </cell>
          <cell r="Y2" t="str">
            <v>dopsat ručně dle typu</v>
          </cell>
          <cell r="Z2" t="str">
            <v>1x akumulační nádrž o minimálním objemu XYZ m3</v>
          </cell>
        </row>
        <row r="3">
          <cell r="B3" t="str">
            <v>Český Krumlov</v>
          </cell>
          <cell r="C3" t="str">
            <v>Brno-město</v>
          </cell>
          <cell r="D3" t="str">
            <v>Karlovy Vary</v>
          </cell>
          <cell r="E3" t="str">
            <v>Jihlava</v>
          </cell>
          <cell r="F3" t="str">
            <v>Jičín</v>
          </cell>
          <cell r="G3" t="str">
            <v>Jablonec nad Nisou</v>
          </cell>
          <cell r="H3" t="str">
            <v>Frýdek-Místek</v>
          </cell>
          <cell r="I3" t="str">
            <v>Olomouc</v>
          </cell>
          <cell r="J3" t="str">
            <v>Pardubice</v>
          </cell>
          <cell r="K3" t="str">
            <v>Klatovy</v>
          </cell>
          <cell r="L3" t="str">
            <v>Beroun</v>
          </cell>
          <cell r="M3" t="str">
            <v>Chomutov</v>
          </cell>
          <cell r="N3" t="str">
            <v>Uherské Hradiště</v>
          </cell>
          <cell r="R3" t="str">
            <v>1x akumulační nádrž NAUTILUS o celkovém objemu 5 m3</v>
          </cell>
        </row>
        <row r="4">
          <cell r="B4" t="str">
            <v>Jindřichův Hradec</v>
          </cell>
          <cell r="C4" t="str">
            <v>Brno-venkov</v>
          </cell>
          <cell r="D4" t="str">
            <v>Sokolov</v>
          </cell>
          <cell r="E4" t="str">
            <v>Pelhřimov</v>
          </cell>
          <cell r="F4" t="str">
            <v>Náchod</v>
          </cell>
          <cell r="G4" t="str">
            <v>Liberec</v>
          </cell>
          <cell r="H4" t="str">
            <v>Karviná</v>
          </cell>
          <cell r="I4" t="str">
            <v>Prostějov</v>
          </cell>
          <cell r="J4" t="str">
            <v>Svitavy</v>
          </cell>
          <cell r="K4" t="str">
            <v>Plzeň-jih</v>
          </cell>
          <cell r="L4" t="str">
            <v>Kladno</v>
          </cell>
          <cell r="M4" t="str">
            <v>Litoměřice</v>
          </cell>
          <cell r="N4" t="str">
            <v>Vsetín</v>
          </cell>
          <cell r="R4" t="str">
            <v>1x akumulační nádrž NAUTILUS o celkovém objemu 6 m3</v>
          </cell>
        </row>
        <row r="5">
          <cell r="B5" t="str">
            <v>Písek</v>
          </cell>
          <cell r="C5" t="str">
            <v>Břeclav</v>
          </cell>
          <cell r="E5" t="str">
            <v>Třebíč</v>
          </cell>
          <cell r="F5" t="str">
            <v>Rychnov nad Kněžnou</v>
          </cell>
          <cell r="G5" t="str">
            <v>Semily</v>
          </cell>
          <cell r="H5" t="str">
            <v>Nový Jičín</v>
          </cell>
          <cell r="I5" t="str">
            <v>Přerov</v>
          </cell>
          <cell r="J5" t="str">
            <v>Ústí nad Orlicí</v>
          </cell>
          <cell r="K5" t="str">
            <v>Plzeň-město</v>
          </cell>
          <cell r="L5" t="str">
            <v>Kolín</v>
          </cell>
          <cell r="M5" t="str">
            <v>Louny</v>
          </cell>
          <cell r="N5" t="str">
            <v>Zlín</v>
          </cell>
          <cell r="R5" t="str">
            <v>1x akumulační nádrž NAUTILUS o celkovém objemu 7 m3</v>
          </cell>
        </row>
        <row r="6">
          <cell r="B6" t="str">
            <v>Prachatice</v>
          </cell>
          <cell r="C6" t="str">
            <v>Hodonín</v>
          </cell>
          <cell r="E6" t="str">
            <v>Žďár nad Sázavou</v>
          </cell>
          <cell r="F6" t="str">
            <v>Trutnov</v>
          </cell>
          <cell r="H6" t="str">
            <v>Opava</v>
          </cell>
          <cell r="I6" t="str">
            <v>Šumperk</v>
          </cell>
          <cell r="K6" t="str">
            <v>Plzeň-sever</v>
          </cell>
          <cell r="L6" t="str">
            <v>Kutná Hora</v>
          </cell>
          <cell r="M6" t="str">
            <v>Most</v>
          </cell>
          <cell r="R6" t="str">
            <v>1x akumulační nádrž NAUTILUS o celkovém objemu 9 m3</v>
          </cell>
        </row>
        <row r="7">
          <cell r="B7" t="str">
            <v>Strakonice</v>
          </cell>
          <cell r="C7" t="str">
            <v>Vyškov</v>
          </cell>
          <cell r="H7" t="str">
            <v>Ostrava-město</v>
          </cell>
          <cell r="K7" t="str">
            <v>Rokycany</v>
          </cell>
          <cell r="L7" t="str">
            <v>Mělník</v>
          </cell>
          <cell r="M7" t="str">
            <v>Teplice</v>
          </cell>
          <cell r="R7" t="str">
            <v>1x akumulační nádrž NAUTILUS o celkovém objemu12 m3</v>
          </cell>
        </row>
        <row r="8">
          <cell r="B8" t="str">
            <v>Tábor</v>
          </cell>
          <cell r="C8" t="str">
            <v>Znojmo</v>
          </cell>
          <cell r="K8" t="str">
            <v>Tachov</v>
          </cell>
          <cell r="L8" t="str">
            <v>Mladá Boleslav</v>
          </cell>
          <cell r="M8" t="str">
            <v>Ústí nad Labem</v>
          </cell>
        </row>
        <row r="9">
          <cell r="L9" t="str">
            <v>Nymburk</v>
          </cell>
        </row>
        <row r="10">
          <cell r="L10" t="str">
            <v>Praha-východ</v>
          </cell>
        </row>
        <row r="11">
          <cell r="L11" t="str">
            <v>Praha-západ</v>
          </cell>
        </row>
        <row r="12">
          <cell r="L12" t="str">
            <v>Příbram</v>
          </cell>
        </row>
        <row r="13">
          <cell r="L13" t="str">
            <v>Rakovník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245"/>
  <sheetViews>
    <sheetView workbookViewId="0" topLeftCell="A1">
      <selection activeCell="Q20" sqref="Q20:V21"/>
    </sheetView>
  </sheetViews>
  <sheetFormatPr defaultColWidth="14.421875" defaultRowHeight="15" customHeight="1"/>
  <cols>
    <col min="1" max="25" width="3.421875" style="0" customWidth="1"/>
    <col min="26" max="27" width="3.57421875" style="0" customWidth="1"/>
    <col min="28" max="28" width="9.8515625" style="0" customWidth="1"/>
  </cols>
  <sheetData>
    <row r="1" spans="1:2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 t="s">
        <v>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tr">
        <f>C7</f>
        <v>Město Opava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>
      <c r="A6" s="1"/>
      <c r="B6" s="1"/>
      <c r="C6" s="4" t="s">
        <v>2</v>
      </c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6" t="s">
        <v>3</v>
      </c>
      <c r="S6" s="1"/>
      <c r="T6" s="1"/>
      <c r="U6" s="1"/>
      <c r="V6" s="1"/>
      <c r="W6" s="1"/>
      <c r="X6" s="1"/>
      <c r="Y6" s="1"/>
      <c r="Z6" s="1"/>
      <c r="AA6" s="1"/>
      <c r="AB6" s="7"/>
    </row>
    <row r="7" spans="1:28" ht="15.75">
      <c r="A7" s="1"/>
      <c r="B7" s="1"/>
      <c r="C7" s="85" t="s">
        <v>4</v>
      </c>
      <c r="D7" s="73"/>
      <c r="E7" s="73"/>
      <c r="F7" s="73"/>
      <c r="G7" s="73"/>
      <c r="H7" s="1"/>
      <c r="I7" s="1"/>
      <c r="J7" s="1"/>
      <c r="K7" s="1"/>
      <c r="L7" s="1"/>
      <c r="M7" s="1"/>
      <c r="N7" s="1"/>
      <c r="O7" s="1"/>
      <c r="P7" s="1"/>
      <c r="Q7" s="1"/>
      <c r="R7" s="85" t="s">
        <v>5</v>
      </c>
      <c r="S7" s="73"/>
      <c r="T7" s="73"/>
      <c r="U7" s="73"/>
      <c r="V7" s="73"/>
      <c r="W7" s="1"/>
      <c r="X7" s="1"/>
      <c r="Y7" s="1"/>
      <c r="Z7" s="1"/>
      <c r="AA7" s="1"/>
      <c r="AB7" s="7"/>
    </row>
    <row r="8" spans="1:28" ht="15.75">
      <c r="A8" s="1"/>
      <c r="B8" s="1"/>
      <c r="C8" s="84" t="s">
        <v>6</v>
      </c>
      <c r="D8" s="83"/>
      <c r="E8" s="83"/>
      <c r="F8" s="83"/>
      <c r="G8" s="83"/>
      <c r="H8" s="1"/>
      <c r="I8" s="1"/>
      <c r="J8" s="1"/>
      <c r="K8" s="1"/>
      <c r="L8" s="1"/>
      <c r="M8" s="1"/>
      <c r="N8" s="1"/>
      <c r="O8" s="1"/>
      <c r="P8" s="1"/>
      <c r="Q8" s="1"/>
      <c r="R8" s="84" t="s">
        <v>5</v>
      </c>
      <c r="S8" s="83"/>
      <c r="T8" s="83"/>
      <c r="U8" s="83"/>
      <c r="V8" s="83"/>
      <c r="W8" s="1"/>
      <c r="X8" s="1"/>
      <c r="Y8" s="1"/>
      <c r="Z8" s="1"/>
      <c r="AA8" s="1"/>
      <c r="AB8" s="1"/>
    </row>
    <row r="9" spans="1:28" ht="15.75">
      <c r="A9" s="1"/>
      <c r="B9" s="1"/>
      <c r="C9" s="84" t="s">
        <v>7</v>
      </c>
      <c r="D9" s="83"/>
      <c r="E9" s="83"/>
      <c r="F9" s="83"/>
      <c r="G9" s="83"/>
      <c r="H9" s="1"/>
      <c r="I9" s="1"/>
      <c r="J9" s="1"/>
      <c r="K9" s="1"/>
      <c r="L9" s="1"/>
      <c r="M9" s="1"/>
      <c r="N9" s="1"/>
      <c r="O9" s="1"/>
      <c r="P9" s="1"/>
      <c r="Q9" s="1"/>
      <c r="R9" s="84" t="s">
        <v>5</v>
      </c>
      <c r="S9" s="83"/>
      <c r="T9" s="83"/>
      <c r="U9" s="83"/>
      <c r="V9" s="83"/>
      <c r="W9" s="1"/>
      <c r="X9" s="1"/>
      <c r="Y9" s="1"/>
      <c r="Z9" s="1"/>
      <c r="AA9" s="1"/>
      <c r="AB9" s="7"/>
    </row>
    <row r="10" spans="1:28" ht="15.75">
      <c r="A10" s="1"/>
      <c r="B10" s="1"/>
      <c r="C10" s="82" t="s">
        <v>8</v>
      </c>
      <c r="D10" s="83"/>
      <c r="E10" s="83"/>
      <c r="F10" s="83"/>
      <c r="G10" s="83"/>
      <c r="H10" s="1"/>
      <c r="I10" s="1"/>
      <c r="J10" s="1"/>
      <c r="K10" s="1"/>
      <c r="L10" s="1"/>
      <c r="M10" s="1"/>
      <c r="N10" s="1"/>
      <c r="O10" s="1"/>
      <c r="P10" s="1"/>
      <c r="Q10" s="1"/>
      <c r="R10" s="82" t="s">
        <v>5</v>
      </c>
      <c r="S10" s="83"/>
      <c r="T10" s="83"/>
      <c r="U10" s="83"/>
      <c r="V10" s="83"/>
      <c r="W10" s="1"/>
      <c r="X10" s="1"/>
      <c r="Y10" s="1"/>
      <c r="Z10" s="1"/>
      <c r="AA10" s="1"/>
      <c r="AB10" s="1"/>
    </row>
    <row r="11" spans="1:28" ht="15.75">
      <c r="A11" s="1"/>
      <c r="B11" s="1"/>
      <c r="C11" s="84" t="s">
        <v>9</v>
      </c>
      <c r="D11" s="83"/>
      <c r="E11" s="83"/>
      <c r="F11" s="83"/>
      <c r="G11" s="83"/>
      <c r="H11" s="1"/>
      <c r="I11" s="1"/>
      <c r="J11" s="1"/>
      <c r="K11" s="1"/>
      <c r="L11" s="1"/>
      <c r="M11" s="1"/>
      <c r="N11" s="1"/>
      <c r="O11" s="1"/>
      <c r="P11" s="1"/>
      <c r="Q11" s="1"/>
      <c r="R11" s="84" t="s">
        <v>5</v>
      </c>
      <c r="S11" s="83"/>
      <c r="T11" s="83"/>
      <c r="U11" s="83"/>
      <c r="V11" s="83"/>
      <c r="W11" s="1"/>
      <c r="X11" s="1"/>
      <c r="Y11" s="1"/>
      <c r="Z11" s="1"/>
      <c r="AA11" s="1"/>
      <c r="AB11" s="8"/>
    </row>
    <row r="12" spans="1:28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>
      <c r="A13" s="1"/>
      <c r="B13" s="6" t="s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 customHeight="1">
      <c r="A14" s="1"/>
      <c r="B14" s="77" t="s">
        <v>11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5"/>
      <c r="Q14" s="70">
        <v>0</v>
      </c>
      <c r="R14" s="71"/>
      <c r="S14" s="71"/>
      <c r="T14" s="71"/>
      <c r="U14" s="71"/>
      <c r="V14" s="71"/>
      <c r="W14" s="74" t="s">
        <v>12</v>
      </c>
      <c r="X14" s="75"/>
      <c r="Y14" s="1"/>
      <c r="Z14" s="1"/>
      <c r="AA14" s="1"/>
      <c r="AB14" s="1"/>
    </row>
    <row r="15" spans="1:28" ht="15" customHeight="1">
      <c r="A15" s="1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6"/>
      <c r="Q15" s="72"/>
      <c r="R15" s="73"/>
      <c r="S15" s="73"/>
      <c r="T15" s="73"/>
      <c r="U15" s="73"/>
      <c r="V15" s="73"/>
      <c r="W15" s="73"/>
      <c r="X15" s="76"/>
      <c r="Y15" s="1"/>
      <c r="Z15" s="1"/>
      <c r="AA15" s="1"/>
      <c r="AB15" s="1"/>
    </row>
    <row r="16" spans="1:28" ht="15" customHeight="1">
      <c r="A16" s="1"/>
      <c r="B16" s="77" t="s">
        <v>13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5"/>
      <c r="Q16" s="70">
        <v>0</v>
      </c>
      <c r="R16" s="71"/>
      <c r="S16" s="71"/>
      <c r="T16" s="71"/>
      <c r="U16" s="71"/>
      <c r="V16" s="71"/>
      <c r="W16" s="74" t="s">
        <v>12</v>
      </c>
      <c r="X16" s="75"/>
      <c r="Y16" s="1"/>
      <c r="Z16" s="1"/>
      <c r="AA16" s="1"/>
      <c r="AB16" s="1"/>
    </row>
    <row r="17" spans="1:28" ht="15" customHeight="1">
      <c r="A17" s="1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6"/>
      <c r="Q17" s="72"/>
      <c r="R17" s="73"/>
      <c r="S17" s="73"/>
      <c r="T17" s="73"/>
      <c r="U17" s="73"/>
      <c r="V17" s="73"/>
      <c r="W17" s="73"/>
      <c r="X17" s="76"/>
      <c r="Y17" s="1"/>
      <c r="Z17" s="1"/>
      <c r="AA17" s="1"/>
      <c r="AB17" s="1"/>
    </row>
    <row r="18" spans="1:28" ht="15" customHeight="1">
      <c r="A18" s="1"/>
      <c r="B18" s="77" t="s">
        <v>14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5"/>
      <c r="Q18" s="70">
        <f>SUM('9.2'!X5:AC5,'9.2'!X122:AC122)</f>
        <v>0</v>
      </c>
      <c r="R18" s="71"/>
      <c r="S18" s="71"/>
      <c r="T18" s="71"/>
      <c r="U18" s="71"/>
      <c r="V18" s="71"/>
      <c r="W18" s="74" t="s">
        <v>12</v>
      </c>
      <c r="X18" s="75"/>
      <c r="Y18" s="1"/>
      <c r="Z18" s="1"/>
      <c r="AA18" s="1"/>
      <c r="AB18" s="1"/>
    </row>
    <row r="19" spans="1:28" ht="15" customHeight="1">
      <c r="A19" s="1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6"/>
      <c r="Q19" s="72"/>
      <c r="R19" s="73"/>
      <c r="S19" s="73"/>
      <c r="T19" s="73"/>
      <c r="U19" s="73"/>
      <c r="V19" s="73"/>
      <c r="W19" s="73"/>
      <c r="X19" s="76"/>
      <c r="Y19" s="1"/>
      <c r="Z19" s="1"/>
      <c r="AA19" s="1"/>
      <c r="AB19" s="1"/>
    </row>
    <row r="20" spans="1:28" ht="15" customHeight="1">
      <c r="A20" s="1"/>
      <c r="B20" s="77" t="s">
        <v>15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5"/>
      <c r="Q20" s="70">
        <v>0</v>
      </c>
      <c r="R20" s="71"/>
      <c r="S20" s="71"/>
      <c r="T20" s="71"/>
      <c r="U20" s="71"/>
      <c r="V20" s="71"/>
      <c r="W20" s="74" t="s">
        <v>12</v>
      </c>
      <c r="X20" s="75"/>
      <c r="Y20" s="1"/>
      <c r="Z20" s="1"/>
      <c r="AA20" s="1"/>
      <c r="AB20" s="1"/>
    </row>
    <row r="21" spans="1:28" ht="15" customHeight="1">
      <c r="A21" s="1"/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6"/>
      <c r="Q21" s="72"/>
      <c r="R21" s="73"/>
      <c r="S21" s="73"/>
      <c r="T21" s="73"/>
      <c r="U21" s="73"/>
      <c r="V21" s="73"/>
      <c r="W21" s="73"/>
      <c r="X21" s="76"/>
      <c r="Y21" s="1"/>
      <c r="Z21" s="1"/>
      <c r="AA21" s="1"/>
      <c r="AB21" s="7"/>
    </row>
    <row r="22" spans="1:28" ht="15" customHeight="1">
      <c r="A22" s="1"/>
      <c r="B22" s="77" t="s">
        <v>16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5"/>
      <c r="Q22" s="70">
        <f>'9.2'!X132+'9.2'!AA132</f>
        <v>0</v>
      </c>
      <c r="R22" s="71"/>
      <c r="S22" s="71"/>
      <c r="T22" s="71"/>
      <c r="U22" s="71"/>
      <c r="V22" s="71"/>
      <c r="W22" s="74" t="s">
        <v>12</v>
      </c>
      <c r="X22" s="75"/>
      <c r="Y22" s="1"/>
      <c r="Z22" s="1"/>
      <c r="AA22" s="1"/>
      <c r="AB22" s="7"/>
    </row>
    <row r="23" spans="1:28" ht="15" customHeight="1">
      <c r="A23" s="1"/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6"/>
      <c r="Q23" s="72"/>
      <c r="R23" s="73"/>
      <c r="S23" s="73"/>
      <c r="T23" s="73"/>
      <c r="U23" s="73"/>
      <c r="V23" s="73"/>
      <c r="W23" s="73"/>
      <c r="X23" s="76"/>
      <c r="Y23" s="1"/>
      <c r="Z23" s="1"/>
      <c r="AA23" s="1"/>
      <c r="AB23" s="1"/>
    </row>
    <row r="24" spans="1:28" ht="15" customHeight="1">
      <c r="A24" s="1"/>
      <c r="B24" s="79" t="s">
        <v>17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5"/>
      <c r="Q24" s="80">
        <f>SUM(Q14:V23)</f>
        <v>0</v>
      </c>
      <c r="R24" s="71"/>
      <c r="S24" s="71"/>
      <c r="T24" s="71"/>
      <c r="U24" s="71"/>
      <c r="V24" s="71"/>
      <c r="W24" s="81" t="s">
        <v>12</v>
      </c>
      <c r="X24" s="75"/>
      <c r="Y24" s="1"/>
      <c r="Z24" s="1"/>
      <c r="AA24" s="1"/>
      <c r="AB24" s="1"/>
    </row>
    <row r="25" spans="1:28" ht="15" customHeight="1">
      <c r="A25" s="1"/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2"/>
      <c r="R25" s="73"/>
      <c r="S25" s="73"/>
      <c r="T25" s="73"/>
      <c r="U25" s="73"/>
      <c r="V25" s="73"/>
      <c r="W25" s="73"/>
      <c r="X25" s="76"/>
      <c r="Y25" s="1"/>
      <c r="Z25" s="1"/>
      <c r="AA25" s="1"/>
      <c r="AB25" s="1"/>
    </row>
    <row r="26" spans="1:28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9"/>
      <c r="R26" s="9"/>
      <c r="S26" s="9"/>
      <c r="T26" s="9"/>
      <c r="U26" s="9"/>
      <c r="V26" s="9"/>
      <c r="W26" s="1"/>
      <c r="X26" s="1"/>
      <c r="Y26" s="1"/>
      <c r="Z26" s="1"/>
      <c r="AA26" s="1"/>
      <c r="AB26" s="1"/>
    </row>
    <row r="27" spans="1:28" ht="15.75" customHeight="1">
      <c r="A27" s="1"/>
      <c r="B27" s="6" t="s">
        <v>18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9"/>
      <c r="R27" s="9"/>
      <c r="S27" s="9"/>
      <c r="T27" s="9"/>
      <c r="U27" s="9"/>
      <c r="V27" s="9"/>
      <c r="W27" s="1"/>
      <c r="X27" s="1"/>
      <c r="Y27" s="1"/>
      <c r="Z27" s="1"/>
      <c r="AA27" s="1"/>
      <c r="AB27" s="1"/>
    </row>
    <row r="28" spans="1:28" ht="15.75" customHeight="1">
      <c r="A28" s="1"/>
      <c r="B28" s="77" t="s">
        <v>19</v>
      </c>
      <c r="C28" s="71"/>
      <c r="D28" s="71"/>
      <c r="E28" s="71"/>
      <c r="F28" s="71"/>
      <c r="G28" s="71"/>
      <c r="H28" s="71"/>
      <c r="I28" s="71"/>
      <c r="J28" s="75"/>
      <c r="K28" s="78" t="s">
        <v>20</v>
      </c>
      <c r="L28" s="71"/>
      <c r="M28" s="71"/>
      <c r="N28" s="71"/>
      <c r="O28" s="71"/>
      <c r="P28" s="75"/>
      <c r="Q28" s="70">
        <v>0</v>
      </c>
      <c r="R28" s="71"/>
      <c r="S28" s="71"/>
      <c r="T28" s="71"/>
      <c r="U28" s="71"/>
      <c r="V28" s="71"/>
      <c r="W28" s="74" t="s">
        <v>12</v>
      </c>
      <c r="X28" s="75"/>
      <c r="Y28" s="1"/>
      <c r="Z28" s="1"/>
      <c r="AA28" s="1"/>
      <c r="AB28" s="1"/>
    </row>
    <row r="29" spans="1:28" ht="15.75" customHeight="1">
      <c r="A29" s="1"/>
      <c r="B29" s="72"/>
      <c r="C29" s="73"/>
      <c r="D29" s="73"/>
      <c r="E29" s="73"/>
      <c r="F29" s="73"/>
      <c r="G29" s="73"/>
      <c r="H29" s="73"/>
      <c r="I29" s="73"/>
      <c r="J29" s="76"/>
      <c r="K29" s="72"/>
      <c r="L29" s="73"/>
      <c r="M29" s="73"/>
      <c r="N29" s="73"/>
      <c r="O29" s="73"/>
      <c r="P29" s="76"/>
      <c r="Q29" s="72"/>
      <c r="R29" s="73"/>
      <c r="S29" s="73"/>
      <c r="T29" s="73"/>
      <c r="U29" s="73"/>
      <c r="V29" s="73"/>
      <c r="W29" s="73"/>
      <c r="X29" s="76"/>
      <c r="Y29" s="1"/>
      <c r="Z29" s="1"/>
      <c r="AA29" s="1"/>
      <c r="AB29" s="1"/>
    </row>
    <row r="30" spans="1:28" ht="15.75" customHeight="1">
      <c r="A30" s="1"/>
      <c r="B30" s="77" t="s">
        <v>21</v>
      </c>
      <c r="C30" s="71"/>
      <c r="D30" s="71"/>
      <c r="E30" s="71"/>
      <c r="F30" s="71"/>
      <c r="G30" s="71"/>
      <c r="H30" s="71"/>
      <c r="I30" s="71"/>
      <c r="J30" s="75"/>
      <c r="K30" s="78" t="s">
        <v>20</v>
      </c>
      <c r="L30" s="71"/>
      <c r="M30" s="71"/>
      <c r="N30" s="71"/>
      <c r="O30" s="71"/>
      <c r="P30" s="75"/>
      <c r="Q30" s="70">
        <v>0</v>
      </c>
      <c r="R30" s="71"/>
      <c r="S30" s="71"/>
      <c r="T30" s="71"/>
      <c r="U30" s="71"/>
      <c r="V30" s="71"/>
      <c r="W30" s="74" t="s">
        <v>12</v>
      </c>
      <c r="X30" s="75"/>
      <c r="Y30" s="1"/>
      <c r="Z30" s="1"/>
      <c r="AA30" s="1"/>
      <c r="AB30" s="1"/>
    </row>
    <row r="31" spans="1:28" ht="15.75" customHeight="1">
      <c r="A31" s="1"/>
      <c r="B31" s="72"/>
      <c r="C31" s="73"/>
      <c r="D31" s="73"/>
      <c r="E31" s="73"/>
      <c r="F31" s="73"/>
      <c r="G31" s="73"/>
      <c r="H31" s="73"/>
      <c r="I31" s="73"/>
      <c r="J31" s="76"/>
      <c r="K31" s="72"/>
      <c r="L31" s="73"/>
      <c r="M31" s="73"/>
      <c r="N31" s="73"/>
      <c r="O31" s="73"/>
      <c r="P31" s="76"/>
      <c r="Q31" s="72"/>
      <c r="R31" s="73"/>
      <c r="S31" s="73"/>
      <c r="T31" s="73"/>
      <c r="U31" s="73"/>
      <c r="V31" s="73"/>
      <c r="W31" s="73"/>
      <c r="X31" s="76"/>
      <c r="Y31" s="1"/>
      <c r="Z31" s="1"/>
      <c r="AA31" s="1"/>
      <c r="AB31" s="1"/>
    </row>
    <row r="32" spans="1:28" ht="15.75" customHeight="1">
      <c r="A32" s="1"/>
      <c r="B32" s="77" t="s">
        <v>22</v>
      </c>
      <c r="C32" s="71"/>
      <c r="D32" s="71"/>
      <c r="E32" s="71"/>
      <c r="F32" s="71"/>
      <c r="G32" s="71"/>
      <c r="H32" s="71"/>
      <c r="I32" s="71"/>
      <c r="J32" s="75"/>
      <c r="K32" s="78" t="s">
        <v>23</v>
      </c>
      <c r="L32" s="71"/>
      <c r="M32" s="71"/>
      <c r="N32" s="71"/>
      <c r="O32" s="71"/>
      <c r="P32" s="75"/>
      <c r="Q32" s="70">
        <f>Q24</f>
        <v>0</v>
      </c>
      <c r="R32" s="71"/>
      <c r="S32" s="71"/>
      <c r="T32" s="71"/>
      <c r="U32" s="71"/>
      <c r="V32" s="71"/>
      <c r="W32" s="74" t="s">
        <v>12</v>
      </c>
      <c r="X32" s="75"/>
      <c r="Y32" s="1"/>
      <c r="Z32" s="1"/>
      <c r="AA32" s="1"/>
      <c r="AB32" s="1"/>
    </row>
    <row r="33" spans="1:28" ht="15.75" customHeight="1">
      <c r="A33" s="1"/>
      <c r="B33" s="72"/>
      <c r="C33" s="73"/>
      <c r="D33" s="73"/>
      <c r="E33" s="73"/>
      <c r="F33" s="73"/>
      <c r="G33" s="73"/>
      <c r="H33" s="73"/>
      <c r="I33" s="73"/>
      <c r="J33" s="76"/>
      <c r="K33" s="72"/>
      <c r="L33" s="73"/>
      <c r="M33" s="73"/>
      <c r="N33" s="73"/>
      <c r="O33" s="73"/>
      <c r="P33" s="76"/>
      <c r="Q33" s="72"/>
      <c r="R33" s="73"/>
      <c r="S33" s="73"/>
      <c r="T33" s="73"/>
      <c r="U33" s="73"/>
      <c r="V33" s="73"/>
      <c r="W33" s="73"/>
      <c r="X33" s="76"/>
      <c r="Y33" s="1"/>
      <c r="Z33" s="1"/>
      <c r="AA33" s="1"/>
      <c r="AB33" s="1"/>
    </row>
    <row r="34" spans="1:28" ht="15.75" customHeight="1">
      <c r="A34" s="1"/>
      <c r="B34" s="77" t="s">
        <v>24</v>
      </c>
      <c r="C34" s="71"/>
      <c r="D34" s="71"/>
      <c r="E34" s="71"/>
      <c r="F34" s="71"/>
      <c r="G34" s="71"/>
      <c r="H34" s="71"/>
      <c r="I34" s="71"/>
      <c r="J34" s="75"/>
      <c r="K34" s="78" t="s">
        <v>23</v>
      </c>
      <c r="L34" s="71"/>
      <c r="M34" s="71"/>
      <c r="N34" s="71"/>
      <c r="O34" s="71"/>
      <c r="P34" s="75"/>
      <c r="Q34" s="70">
        <f>Q32*0.21</f>
        <v>0</v>
      </c>
      <c r="R34" s="71"/>
      <c r="S34" s="71"/>
      <c r="T34" s="71"/>
      <c r="U34" s="71"/>
      <c r="V34" s="71"/>
      <c r="W34" s="74" t="s">
        <v>12</v>
      </c>
      <c r="X34" s="75"/>
      <c r="Y34" s="1"/>
      <c r="Z34" s="1"/>
      <c r="AA34" s="1"/>
      <c r="AB34" s="1"/>
    </row>
    <row r="35" spans="1:28" ht="15.75" customHeight="1">
      <c r="A35" s="1"/>
      <c r="B35" s="72"/>
      <c r="C35" s="73"/>
      <c r="D35" s="73"/>
      <c r="E35" s="73"/>
      <c r="F35" s="73"/>
      <c r="G35" s="73"/>
      <c r="H35" s="73"/>
      <c r="I35" s="73"/>
      <c r="J35" s="76"/>
      <c r="K35" s="72"/>
      <c r="L35" s="73"/>
      <c r="M35" s="73"/>
      <c r="N35" s="73"/>
      <c r="O35" s="73"/>
      <c r="P35" s="76"/>
      <c r="Q35" s="94"/>
      <c r="R35" s="95"/>
      <c r="S35" s="95"/>
      <c r="T35" s="95"/>
      <c r="U35" s="95"/>
      <c r="V35" s="95"/>
      <c r="W35" s="95"/>
      <c r="X35" s="96"/>
      <c r="Y35" s="1"/>
      <c r="Z35" s="1"/>
      <c r="AA35" s="1"/>
      <c r="AB35" s="1"/>
    </row>
    <row r="36" spans="1:28" ht="15.75" customHeight="1">
      <c r="A36" s="1"/>
      <c r="B36" s="77" t="s">
        <v>25</v>
      </c>
      <c r="C36" s="71"/>
      <c r="D36" s="71"/>
      <c r="E36" s="71"/>
      <c r="F36" s="71"/>
      <c r="G36" s="71"/>
      <c r="H36" s="71"/>
      <c r="I36" s="71"/>
      <c r="J36" s="71"/>
      <c r="K36" s="97"/>
      <c r="L36" s="71"/>
      <c r="M36" s="71"/>
      <c r="N36" s="71"/>
      <c r="O36" s="71"/>
      <c r="P36" s="71"/>
      <c r="Q36" s="98">
        <v>0</v>
      </c>
      <c r="R36" s="71"/>
      <c r="S36" s="71"/>
      <c r="T36" s="71"/>
      <c r="U36" s="71"/>
      <c r="V36" s="71"/>
      <c r="W36" s="74" t="s">
        <v>12</v>
      </c>
      <c r="X36" s="75"/>
      <c r="Y36" s="1"/>
      <c r="Z36" s="1"/>
      <c r="AA36" s="1"/>
      <c r="AB36" s="1"/>
    </row>
    <row r="37" spans="1:28" ht="15.75" customHeight="1">
      <c r="A37" s="1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6"/>
      <c r="Y37" s="1"/>
      <c r="Z37" s="1"/>
      <c r="AA37" s="1"/>
      <c r="AB37" s="1"/>
    </row>
    <row r="38" spans="1:28" ht="15.75" customHeight="1">
      <c r="A38" s="1"/>
      <c r="B38" s="86" t="s">
        <v>26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8"/>
      <c r="Q38" s="90">
        <f>Q32+Q34</f>
        <v>0</v>
      </c>
      <c r="R38" s="87"/>
      <c r="S38" s="87"/>
      <c r="T38" s="87"/>
      <c r="U38" s="87"/>
      <c r="V38" s="88"/>
      <c r="W38" s="92" t="s">
        <v>12</v>
      </c>
      <c r="X38" s="93"/>
      <c r="Y38" s="1"/>
      <c r="Z38" s="1"/>
      <c r="AA38" s="1"/>
      <c r="AB38" s="1"/>
    </row>
    <row r="39" spans="1:28" ht="15.75" customHeight="1">
      <c r="A39" s="1"/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89"/>
      <c r="Q39" s="91"/>
      <c r="R39" s="73"/>
      <c r="S39" s="73"/>
      <c r="T39" s="73"/>
      <c r="U39" s="73"/>
      <c r="V39" s="89"/>
      <c r="W39" s="91"/>
      <c r="X39" s="76"/>
      <c r="Y39" s="1"/>
      <c r="Z39" s="1"/>
      <c r="AA39" s="1"/>
      <c r="AB39" s="1"/>
    </row>
    <row r="40" spans="1:28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>
      <c r="A41" s="1"/>
      <c r="B41" s="1" t="s">
        <v>27</v>
      </c>
      <c r="C41" s="5"/>
      <c r="D41" s="5"/>
      <c r="E41" s="5"/>
      <c r="F41" s="5"/>
      <c r="G41" s="5"/>
      <c r="H41" s="5"/>
      <c r="I41" s="1"/>
      <c r="J41" s="1" t="s">
        <v>28</v>
      </c>
      <c r="K41" s="1"/>
      <c r="L41" s="5"/>
      <c r="M41" s="5"/>
      <c r="N41" s="5"/>
      <c r="O41" s="5"/>
      <c r="P41" s="5"/>
      <c r="Q41" s="5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6"/>
      <c r="AA43" s="6"/>
      <c r="AB43" s="1"/>
    </row>
    <row r="44" spans="1:28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6"/>
      <c r="AA44" s="6"/>
      <c r="AB44" s="1"/>
    </row>
    <row r="45" spans="1:28" ht="15.75" customHeight="1">
      <c r="A45" s="1"/>
      <c r="B45" s="1"/>
      <c r="C45" s="1"/>
      <c r="D45" s="1"/>
      <c r="E45" s="10"/>
      <c r="F45" s="10" t="s">
        <v>29</v>
      </c>
      <c r="G45" s="10"/>
      <c r="H45" s="10"/>
      <c r="I45" s="10"/>
      <c r="J45" s="10"/>
      <c r="K45" s="1"/>
      <c r="L45" s="1"/>
      <c r="M45" s="1"/>
      <c r="N45" s="1"/>
      <c r="O45" s="1"/>
      <c r="P45" s="1"/>
      <c r="Q45" s="10"/>
      <c r="R45" s="10" t="s">
        <v>30</v>
      </c>
      <c r="S45" s="10"/>
      <c r="T45" s="10"/>
      <c r="U45" s="10"/>
      <c r="V45" s="10"/>
      <c r="W45" s="1"/>
      <c r="X45" s="1"/>
      <c r="Y45" s="1"/>
      <c r="Z45" s="1"/>
      <c r="AA45" s="1"/>
      <c r="AB45" s="1"/>
    </row>
    <row r="46" spans="1:28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6"/>
      <c r="AA46" s="6"/>
      <c r="AB46" s="6"/>
    </row>
    <row r="47" spans="1:28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6"/>
      <c r="AA47" s="6"/>
      <c r="AB47" s="6"/>
    </row>
    <row r="48" spans="1:2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6"/>
      <c r="AB48" s="1"/>
    </row>
    <row r="49" spans="1:28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6"/>
      <c r="AB49" s="1"/>
    </row>
    <row r="50" spans="1:28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6"/>
      <c r="AB50" s="6"/>
    </row>
    <row r="51" spans="1:28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6"/>
      <c r="AB51" s="6"/>
    </row>
    <row r="52" spans="1:28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6"/>
      <c r="AB52" s="1"/>
    </row>
    <row r="53" spans="1:28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6"/>
      <c r="AB53" s="1"/>
    </row>
    <row r="54" spans="1:28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6"/>
      <c r="AA54" s="6"/>
      <c r="AB54" s="1"/>
    </row>
    <row r="55" spans="1:28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6"/>
      <c r="AA55" s="6"/>
      <c r="AB55" s="1"/>
    </row>
    <row r="56" spans="1:28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1"/>
      <c r="AA56" s="12"/>
      <c r="AB56" s="1"/>
    </row>
    <row r="57" spans="1:28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6"/>
      <c r="AB57" s="1"/>
    </row>
    <row r="58" spans="1:2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"/>
      <c r="AA58" s="6"/>
      <c r="AB58" s="1"/>
    </row>
    <row r="59" spans="1:28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"/>
      <c r="AA59" s="6"/>
      <c r="AB59" s="1"/>
    </row>
    <row r="60" spans="1:2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1"/>
      <c r="AA60" s="12"/>
      <c r="AB60" s="1"/>
    </row>
    <row r="61" spans="1:28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1"/>
      <c r="AA61" s="12"/>
      <c r="AB61" s="1"/>
    </row>
    <row r="62" spans="1:28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6"/>
      <c r="AB62" s="1"/>
    </row>
    <row r="63" spans="1:28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6"/>
      <c r="AB63" s="7"/>
    </row>
    <row r="64" spans="1:28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6"/>
      <c r="AB64" s="1"/>
    </row>
    <row r="65" spans="1:2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6"/>
      <c r="AB65" s="1"/>
    </row>
    <row r="66" spans="1:28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6"/>
      <c r="AB66" s="1"/>
    </row>
    <row r="67" spans="1:28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6"/>
      <c r="AB67" s="1"/>
    </row>
    <row r="68" spans="1:2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6"/>
      <c r="AB68" s="1"/>
    </row>
    <row r="69" spans="1:2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6"/>
      <c r="AB69" s="1"/>
    </row>
    <row r="70" spans="1:28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6"/>
      <c r="AB70" s="1"/>
    </row>
    <row r="71" spans="1:28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6"/>
      <c r="AB71" s="1"/>
    </row>
    <row r="72" spans="1:28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6"/>
      <c r="AB72" s="1"/>
    </row>
    <row r="73" spans="1:28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6"/>
      <c r="AB73" s="1"/>
    </row>
    <row r="74" spans="1:28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6"/>
      <c r="AB74" s="1"/>
    </row>
    <row r="75" spans="1:28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6"/>
      <c r="AA97" s="6"/>
      <c r="AB97" s="1"/>
    </row>
    <row r="98" spans="1:2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3"/>
      <c r="AA99" s="13"/>
      <c r="AB99" s="14"/>
    </row>
    <row r="100" spans="1:2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3"/>
      <c r="AA100" s="13"/>
      <c r="AB100" s="1"/>
    </row>
    <row r="101" spans="1:28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5"/>
      <c r="AA101" s="15"/>
      <c r="AB101" s="1"/>
    </row>
    <row r="102" spans="1:28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3"/>
      <c r="AA102" s="13"/>
      <c r="AB102" s="1"/>
    </row>
    <row r="103" spans="1:28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3"/>
      <c r="AA103" s="13"/>
      <c r="AB103" s="1"/>
    </row>
    <row r="104" spans="1:28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3"/>
      <c r="AA104" s="13"/>
      <c r="AB104" s="1"/>
    </row>
    <row r="105" spans="1:28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6"/>
      <c r="AA106" s="6"/>
      <c r="AB106" s="1"/>
    </row>
    <row r="107" spans="1:28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6"/>
      <c r="AA118" s="6"/>
      <c r="AB118" s="1"/>
    </row>
    <row r="119" spans="1:28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4"/>
    </row>
    <row r="121" spans="1:28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6"/>
      <c r="AA121" s="16"/>
      <c r="AB121" s="1"/>
    </row>
    <row r="122" spans="1:28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6"/>
      <c r="AA123" s="16"/>
      <c r="AB123" s="1"/>
    </row>
    <row r="124" spans="1:28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6"/>
      <c r="AA125" s="16"/>
      <c r="AB125" s="1"/>
    </row>
    <row r="126" spans="1:28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6"/>
      <c r="AA126" s="6"/>
      <c r="AB126" s="1"/>
    </row>
    <row r="127" spans="1:28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6"/>
      <c r="AA129" s="16"/>
      <c r="AB129" s="1"/>
    </row>
    <row r="130" spans="1:28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6"/>
      <c r="AA131" s="16"/>
      <c r="AB131" s="1"/>
    </row>
    <row r="132" spans="1:28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6"/>
      <c r="AA133" s="16"/>
      <c r="AB133" s="1"/>
    </row>
    <row r="134" spans="1:28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6"/>
      <c r="AA135" s="16"/>
      <c r="AB135" s="1"/>
    </row>
    <row r="136" spans="1:28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6"/>
      <c r="AA139" s="16"/>
      <c r="AB139" s="1"/>
    </row>
    <row r="140" spans="1:28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6"/>
      <c r="AA141" s="16"/>
      <c r="AB141" s="1"/>
    </row>
    <row r="142" spans="1:28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6"/>
      <c r="AA142" s="16"/>
      <c r="AB142" s="1"/>
    </row>
    <row r="143" spans="1:28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6"/>
      <c r="AA143" s="16"/>
      <c r="AB143" s="1"/>
    </row>
    <row r="144" spans="1:28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6"/>
      <c r="AA144" s="16"/>
      <c r="AB144" s="1"/>
    </row>
    <row r="145" spans="1:28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6"/>
      <c r="AA145" s="16"/>
      <c r="AB145" s="1"/>
    </row>
    <row r="146" spans="1:28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6"/>
      <c r="AA146" s="16"/>
      <c r="AB146" s="1"/>
    </row>
    <row r="147" spans="1:28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6"/>
      <c r="AA147" s="16"/>
      <c r="AB147" s="1"/>
    </row>
    <row r="148" spans="1:2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6"/>
      <c r="AA148" s="16"/>
      <c r="AB148" s="1"/>
    </row>
    <row r="149" spans="1:28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6"/>
      <c r="AA149" s="16"/>
      <c r="AB149" s="1"/>
    </row>
    <row r="150" spans="1:28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6"/>
      <c r="AA151" s="6"/>
      <c r="AB151" s="1"/>
    </row>
    <row r="152" spans="1:28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3"/>
      <c r="AA153" s="13"/>
      <c r="AB153" s="14"/>
    </row>
    <row r="154" spans="1:28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3"/>
      <c r="AA154" s="13"/>
      <c r="AB154" s="14"/>
    </row>
    <row r="155" spans="1:28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3"/>
      <c r="AA155" s="13"/>
      <c r="AB155" s="1"/>
    </row>
    <row r="156" spans="1:28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3"/>
      <c r="AA156" s="13"/>
      <c r="AB156" s="1"/>
    </row>
    <row r="157" spans="1:28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6"/>
      <c r="AA158" s="6"/>
      <c r="AB158" s="1"/>
    </row>
    <row r="159" spans="1:28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1"/>
      <c r="AA166" s="11"/>
      <c r="AB166" s="1"/>
    </row>
    <row r="167" spans="1:28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1"/>
      <c r="AA167" s="11"/>
      <c r="AB167" s="1"/>
    </row>
    <row r="168" spans="1:2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5"/>
      <c r="AA168" s="1"/>
      <c r="AB168" s="1"/>
    </row>
    <row r="169" spans="1:28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1"/>
      <c r="AA171" s="11"/>
      <c r="AB171" s="1"/>
    </row>
    <row r="172" spans="1:28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1"/>
      <c r="AA172" s="11"/>
      <c r="AB172" s="1"/>
    </row>
    <row r="173" spans="1:28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6"/>
      <c r="AA175" s="6"/>
      <c r="AB175" s="1"/>
    </row>
    <row r="176" spans="1:28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3"/>
      <c r="AA177" s="13"/>
      <c r="AB177" s="7"/>
    </row>
    <row r="178" spans="1:2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3"/>
      <c r="AA178" s="13"/>
      <c r="AB178" s="7"/>
    </row>
    <row r="179" spans="1:28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3"/>
      <c r="AA179" s="13"/>
      <c r="AB179" s="1"/>
    </row>
    <row r="180" spans="1:28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3"/>
      <c r="AA180" s="13"/>
      <c r="AB180" s="1"/>
    </row>
    <row r="181" spans="1:28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6"/>
      <c r="AA182" s="6"/>
      <c r="AB182" s="1"/>
    </row>
    <row r="183" spans="1:28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6"/>
      <c r="AA183" s="6"/>
      <c r="AB183" s="1"/>
    </row>
    <row r="184" spans="1:28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3"/>
      <c r="AA184" s="13"/>
      <c r="AB184" s="7"/>
    </row>
    <row r="185" spans="1:28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3"/>
      <c r="AA185" s="13"/>
      <c r="AB185" s="7"/>
    </row>
    <row r="186" spans="1:28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3"/>
      <c r="AA186" s="13"/>
      <c r="AB186" s="1"/>
    </row>
    <row r="187" spans="1:28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5"/>
      <c r="AA187" s="15"/>
      <c r="AB187" s="1"/>
    </row>
    <row r="188" spans="1:2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2"/>
      <c r="AA189" s="12"/>
      <c r="AB189" s="1"/>
    </row>
    <row r="190" spans="1:28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2"/>
      <c r="AA190" s="12"/>
      <c r="AB190" s="1"/>
    </row>
    <row r="191" spans="1:28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3"/>
      <c r="AA191" s="13"/>
      <c r="AB191" s="7"/>
    </row>
    <row r="192" spans="1:28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3"/>
      <c r="AA192" s="13"/>
      <c r="AB192" s="1"/>
    </row>
    <row r="193" spans="1:28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3"/>
      <c r="AA193" s="13"/>
      <c r="AB193" s="1"/>
    </row>
    <row r="194" spans="1:28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3"/>
      <c r="AA194" s="13"/>
      <c r="AB194" s="1"/>
    </row>
    <row r="195" spans="1:28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3"/>
      <c r="AA195" s="13"/>
      <c r="AB195" s="1"/>
    </row>
    <row r="196" spans="1:28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3"/>
      <c r="AA196" s="13"/>
      <c r="AB196" s="7"/>
    </row>
    <row r="197" spans="1:28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3"/>
      <c r="AA197" s="13"/>
      <c r="AB197" s="7"/>
    </row>
    <row r="198" spans="1:2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5"/>
      <c r="AA198" s="15"/>
      <c r="AB198" s="7"/>
    </row>
    <row r="199" spans="1:28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2"/>
      <c r="AA199" s="12"/>
      <c r="AB199" s="7"/>
    </row>
    <row r="200" spans="1:28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7"/>
      <c r="AA200" s="17"/>
      <c r="AB200" s="7"/>
    </row>
    <row r="201" spans="1:28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1"/>
      <c r="AA201" s="11"/>
      <c r="AB201" s="7"/>
    </row>
    <row r="202" spans="1:28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5"/>
      <c r="AA202" s="15"/>
      <c r="AB202" s="7"/>
    </row>
    <row r="203" spans="1:28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8"/>
      <c r="AA203" s="18"/>
      <c r="AB203" s="7"/>
    </row>
    <row r="204" spans="1:28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8"/>
      <c r="AA204" s="18"/>
      <c r="AB204" s="7"/>
    </row>
    <row r="205" spans="1:28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5"/>
      <c r="AA205" s="15"/>
      <c r="AB205" s="7"/>
    </row>
    <row r="206" spans="1:28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9"/>
      <c r="AA206" s="19"/>
      <c r="AB206" s="14"/>
    </row>
    <row r="207" spans="1:28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9"/>
      <c r="AA207" s="19"/>
      <c r="AB207" s="1"/>
    </row>
    <row r="208" spans="1:2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7"/>
      <c r="AA208" s="17"/>
      <c r="AB208" s="1"/>
    </row>
    <row r="209" spans="1:28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0"/>
      <c r="AA209" s="20"/>
      <c r="AB209" s="7"/>
    </row>
    <row r="210" spans="1:28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1"/>
      <c r="AA210" s="21"/>
      <c r="AB210" s="1"/>
    </row>
    <row r="211" spans="1:28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2"/>
      <c r="AA211" s="22"/>
      <c r="AB211" s="1"/>
    </row>
    <row r="212" spans="1:28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1"/>
      <c r="AA212" s="21"/>
      <c r="AB212" s="11"/>
    </row>
    <row r="213" spans="1:28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1"/>
      <c r="AA213" s="21"/>
      <c r="AB213" s="11"/>
    </row>
    <row r="214" spans="1:28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1"/>
      <c r="AA214" s="21"/>
      <c r="AB214" s="11"/>
    </row>
    <row r="215" spans="1:28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1"/>
      <c r="AA215" s="21"/>
      <c r="AB215" s="1"/>
    </row>
    <row r="216" spans="1:28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1"/>
      <c r="AA216" s="21"/>
      <c r="AB216" s="1"/>
    </row>
    <row r="217" spans="1:28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2"/>
      <c r="AA217" s="22"/>
      <c r="AB217" s="1"/>
    </row>
    <row r="218" spans="1:2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21"/>
      <c r="AA218" s="21"/>
      <c r="AB218" s="1"/>
    </row>
    <row r="219" spans="1:28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5"/>
      <c r="AA219" s="15"/>
      <c r="AB219" s="1"/>
    </row>
    <row r="220" spans="1:28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3"/>
      <c r="AA220" s="13"/>
      <c r="AB220" s="7"/>
    </row>
    <row r="221" spans="1:28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3"/>
      <c r="AA221" s="13"/>
      <c r="AB221" s="1"/>
    </row>
    <row r="222" spans="1:28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3"/>
      <c r="AA222" s="13"/>
      <c r="AB222" s="1"/>
    </row>
    <row r="223" spans="1:28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3"/>
      <c r="AA223" s="13"/>
      <c r="AB223" s="1"/>
    </row>
    <row r="224" spans="1:28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3"/>
      <c r="AA224" s="13"/>
      <c r="AB224" s="1"/>
    </row>
    <row r="225" spans="1:28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3"/>
      <c r="AA225" s="13"/>
      <c r="AB225" s="1"/>
    </row>
    <row r="226" spans="1:28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5"/>
      <c r="AA226" s="15"/>
      <c r="AB226" s="1"/>
    </row>
    <row r="227" spans="1:28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23"/>
      <c r="AA227" s="23"/>
      <c r="AB227" s="1"/>
    </row>
    <row r="228" spans="1: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23"/>
      <c r="AA228" s="23"/>
      <c r="AB228" s="1"/>
    </row>
    <row r="229" spans="1:28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7"/>
    </row>
    <row r="230" spans="1:28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1">
    <mergeCell ref="B36:J37"/>
    <mergeCell ref="B38:P39"/>
    <mergeCell ref="Q38:V39"/>
    <mergeCell ref="W38:X39"/>
    <mergeCell ref="B34:J35"/>
    <mergeCell ref="K34:P35"/>
    <mergeCell ref="Q34:V35"/>
    <mergeCell ref="W34:X35"/>
    <mergeCell ref="K36:P37"/>
    <mergeCell ref="Q36:V37"/>
    <mergeCell ref="W36:X37"/>
    <mergeCell ref="C7:G7"/>
    <mergeCell ref="R7:V7"/>
    <mergeCell ref="C8:G8"/>
    <mergeCell ref="R8:V8"/>
    <mergeCell ref="C9:G9"/>
    <mergeCell ref="R9:V9"/>
    <mergeCell ref="R10:V10"/>
    <mergeCell ref="R11:V11"/>
    <mergeCell ref="C10:G10"/>
    <mergeCell ref="C11:G11"/>
    <mergeCell ref="B14:P15"/>
    <mergeCell ref="Q14:V15"/>
    <mergeCell ref="W14:X15"/>
    <mergeCell ref="Q16:V17"/>
    <mergeCell ref="W16:X17"/>
    <mergeCell ref="B16:P17"/>
    <mergeCell ref="B18:P19"/>
    <mergeCell ref="Q18:V19"/>
    <mergeCell ref="W18:X19"/>
    <mergeCell ref="B20:P21"/>
    <mergeCell ref="Q20:V21"/>
    <mergeCell ref="W20:X21"/>
    <mergeCell ref="K28:P29"/>
    <mergeCell ref="Q28:V29"/>
    <mergeCell ref="B22:P23"/>
    <mergeCell ref="Q22:V23"/>
    <mergeCell ref="W22:X23"/>
    <mergeCell ref="B24:P25"/>
    <mergeCell ref="Q24:V25"/>
    <mergeCell ref="W24:X25"/>
    <mergeCell ref="W28:X29"/>
    <mergeCell ref="Q32:V33"/>
    <mergeCell ref="W32:X33"/>
    <mergeCell ref="B28:J29"/>
    <mergeCell ref="B30:J31"/>
    <mergeCell ref="K30:P31"/>
    <mergeCell ref="Q30:V31"/>
    <mergeCell ref="W30:X31"/>
    <mergeCell ref="B32:J33"/>
    <mergeCell ref="K32:P33"/>
  </mergeCells>
  <conditionalFormatting sqref="A206">
    <cfRule type="containsText" priority="1" dxfId="0" operator="containsText" text="CHYBA. Doplň Buňku G15 v záložce Doplň">
      <formula>NOT(ISERROR(SEARCH(("CHYBA. Doplň Buňku G15 v záložce Doplň"),(A206))))</formula>
    </cfRule>
  </conditionalFormatting>
  <printOptions/>
  <pageMargins left="0.7874015748031497" right="0.7395833333333334" top="0.984251968503937" bottom="0.984251968503937" header="0" footer="0"/>
  <pageSetup horizontalDpi="600" verticalDpi="600" orientation="portrait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N350"/>
  <sheetViews>
    <sheetView tabSelected="1" workbookViewId="0" topLeftCell="A102">
      <selection activeCell="U133" sqref="U133:W133"/>
    </sheetView>
  </sheetViews>
  <sheetFormatPr defaultColWidth="14.421875" defaultRowHeight="15" customHeight="1"/>
  <cols>
    <col min="1" max="14" width="3.28125" style="0" customWidth="1"/>
    <col min="15" max="15" width="16.8515625" style="0" customWidth="1"/>
    <col min="16" max="25" width="3.28125" style="0" customWidth="1"/>
    <col min="26" max="26" width="6.8515625" style="0" customWidth="1"/>
    <col min="27" max="28" width="3.28125" style="0" customWidth="1"/>
    <col min="29" max="29" width="5.7109375" style="0" customWidth="1"/>
    <col min="30" max="30" width="2.00390625" style="0" customWidth="1"/>
    <col min="31" max="38" width="3.28125" style="0" customWidth="1"/>
    <col min="39" max="40" width="9.8515625" style="0" customWidth="1"/>
  </cols>
  <sheetData>
    <row r="1" spans="1:40" ht="14.25" customHeight="1">
      <c r="A1" s="24"/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" t="s">
        <v>0</v>
      </c>
      <c r="T1" s="25"/>
      <c r="U1" s="25"/>
      <c r="V1" s="25"/>
      <c r="W1" s="25"/>
      <c r="X1" s="25"/>
      <c r="Y1" s="25"/>
      <c r="Z1" s="26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0" ht="14.25" customHeight="1">
      <c r="A2" s="24"/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</row>
    <row r="3" spans="1:40" ht="14.25" customHeight="1">
      <c r="A3" s="123" t="s">
        <v>31</v>
      </c>
      <c r="B3" s="71"/>
      <c r="C3" s="75"/>
      <c r="D3" s="124" t="s">
        <v>32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5"/>
      <c r="P3" s="124" t="s">
        <v>33</v>
      </c>
      <c r="Q3" s="71"/>
      <c r="R3" s="75"/>
      <c r="S3" s="124" t="s">
        <v>34</v>
      </c>
      <c r="T3" s="75"/>
      <c r="U3" s="125" t="s">
        <v>35</v>
      </c>
      <c r="V3" s="83"/>
      <c r="W3" s="83"/>
      <c r="X3" s="83"/>
      <c r="Y3" s="83"/>
      <c r="Z3" s="83"/>
      <c r="AA3" s="83"/>
      <c r="AB3" s="83"/>
      <c r="AC3" s="100"/>
      <c r="AD3" s="27"/>
      <c r="AE3" s="126" t="s">
        <v>36</v>
      </c>
      <c r="AF3" s="83"/>
      <c r="AG3" s="83"/>
      <c r="AH3" s="83"/>
      <c r="AI3" s="83"/>
      <c r="AJ3" s="83"/>
      <c r="AK3" s="83"/>
      <c r="AL3" s="100"/>
      <c r="AM3" s="25"/>
      <c r="AN3" s="28"/>
    </row>
    <row r="4" spans="1:40" ht="14.25" customHeight="1">
      <c r="A4" s="72"/>
      <c r="B4" s="73"/>
      <c r="C4" s="76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6"/>
      <c r="P4" s="72"/>
      <c r="Q4" s="73"/>
      <c r="R4" s="76"/>
      <c r="S4" s="72"/>
      <c r="T4" s="76"/>
      <c r="U4" s="120" t="s">
        <v>37</v>
      </c>
      <c r="V4" s="83"/>
      <c r="W4" s="100"/>
      <c r="X4" s="120" t="s">
        <v>38</v>
      </c>
      <c r="Y4" s="83"/>
      <c r="Z4" s="100"/>
      <c r="AA4" s="121" t="s">
        <v>39</v>
      </c>
      <c r="AB4" s="83"/>
      <c r="AC4" s="100"/>
      <c r="AD4" s="29"/>
      <c r="AE4" s="122" t="s">
        <v>38</v>
      </c>
      <c r="AF4" s="83"/>
      <c r="AG4" s="83"/>
      <c r="AH4" s="100"/>
      <c r="AI4" s="120" t="s">
        <v>39</v>
      </c>
      <c r="AJ4" s="83"/>
      <c r="AK4" s="83"/>
      <c r="AL4" s="100"/>
      <c r="AM4" s="30"/>
      <c r="AN4" s="30"/>
    </row>
    <row r="5" spans="1:40" ht="14.25" customHeight="1">
      <c r="A5" s="128" t="s">
        <v>40</v>
      </c>
      <c r="B5" s="83"/>
      <c r="C5" s="100"/>
      <c r="D5" s="129" t="s">
        <v>41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100"/>
      <c r="P5" s="130" t="s">
        <v>42</v>
      </c>
      <c r="Q5" s="83"/>
      <c r="R5" s="100"/>
      <c r="S5" s="130" t="s">
        <v>42</v>
      </c>
      <c r="T5" s="100"/>
      <c r="U5" s="131" t="s">
        <v>42</v>
      </c>
      <c r="V5" s="83"/>
      <c r="W5" s="100"/>
      <c r="X5" s="127">
        <f>SUM(X6:Z121)</f>
        <v>0</v>
      </c>
      <c r="Y5" s="83"/>
      <c r="Z5" s="100"/>
      <c r="AA5" s="127">
        <f>SUM(AA6:AC121)</f>
        <v>0</v>
      </c>
      <c r="AB5" s="83"/>
      <c r="AC5" s="100"/>
      <c r="AD5" s="31"/>
      <c r="AE5" s="127">
        <f>SUM(AE6:AH121)</f>
        <v>0</v>
      </c>
      <c r="AF5" s="83"/>
      <c r="AG5" s="83"/>
      <c r="AH5" s="100"/>
      <c r="AI5" s="127">
        <f>SUM(AI6:AL121)</f>
        <v>0</v>
      </c>
      <c r="AJ5" s="83"/>
      <c r="AK5" s="83"/>
      <c r="AL5" s="100"/>
      <c r="AM5" s="25"/>
      <c r="AN5" s="25"/>
    </row>
    <row r="6" spans="1:40" ht="14.25" customHeight="1">
      <c r="A6" s="102" t="s">
        <v>43</v>
      </c>
      <c r="B6" s="83"/>
      <c r="C6" s="100"/>
      <c r="D6" s="103" t="s">
        <v>219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100"/>
      <c r="P6" s="106">
        <v>8</v>
      </c>
      <c r="Q6" s="83"/>
      <c r="R6" s="100"/>
      <c r="S6" s="104" t="s">
        <v>44</v>
      </c>
      <c r="T6" s="100"/>
      <c r="U6" s="105"/>
      <c r="V6" s="83"/>
      <c r="W6" s="100"/>
      <c r="X6" s="99">
        <f aca="true" t="shared" si="0" ref="X6:X35">P6*U6</f>
        <v>0</v>
      </c>
      <c r="Y6" s="83"/>
      <c r="Z6" s="100"/>
      <c r="AA6" s="101" t="s">
        <v>42</v>
      </c>
      <c r="AB6" s="83"/>
      <c r="AC6" s="100"/>
      <c r="AD6" s="29"/>
      <c r="AE6" s="99">
        <f aca="true" t="shared" si="1" ref="AE6:AE35">X6*1.21</f>
        <v>0</v>
      </c>
      <c r="AF6" s="83"/>
      <c r="AG6" s="83"/>
      <c r="AH6" s="100"/>
      <c r="AI6" s="101" t="s">
        <v>42</v>
      </c>
      <c r="AJ6" s="83"/>
      <c r="AK6" s="83"/>
      <c r="AL6" s="100"/>
      <c r="AM6" s="25"/>
      <c r="AN6" s="33"/>
    </row>
    <row r="7" spans="1:40" ht="14.25" customHeight="1">
      <c r="A7" s="102" t="s">
        <v>45</v>
      </c>
      <c r="B7" s="83"/>
      <c r="C7" s="100"/>
      <c r="D7" s="103" t="s">
        <v>220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100"/>
      <c r="P7" s="106">
        <v>3</v>
      </c>
      <c r="Q7" s="83"/>
      <c r="R7" s="100"/>
      <c r="S7" s="104" t="s">
        <v>44</v>
      </c>
      <c r="T7" s="100"/>
      <c r="U7" s="105"/>
      <c r="V7" s="83"/>
      <c r="W7" s="100"/>
      <c r="X7" s="99">
        <f t="shared" si="0"/>
        <v>0</v>
      </c>
      <c r="Y7" s="83"/>
      <c r="Z7" s="100"/>
      <c r="AA7" s="101" t="s">
        <v>42</v>
      </c>
      <c r="AB7" s="83"/>
      <c r="AC7" s="100"/>
      <c r="AD7" s="29"/>
      <c r="AE7" s="99">
        <f t="shared" si="1"/>
        <v>0</v>
      </c>
      <c r="AF7" s="83"/>
      <c r="AG7" s="83"/>
      <c r="AH7" s="100"/>
      <c r="AI7" s="101" t="s">
        <v>42</v>
      </c>
      <c r="AJ7" s="83"/>
      <c r="AK7" s="83"/>
      <c r="AL7" s="100"/>
      <c r="AM7" s="25"/>
      <c r="AN7" s="33"/>
    </row>
    <row r="8" spans="1:40" ht="14.25" customHeight="1">
      <c r="A8" s="102" t="s">
        <v>46</v>
      </c>
      <c r="B8" s="83"/>
      <c r="C8" s="100"/>
      <c r="D8" s="103" t="s">
        <v>221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100"/>
      <c r="P8" s="106">
        <v>5</v>
      </c>
      <c r="Q8" s="83"/>
      <c r="R8" s="100"/>
      <c r="S8" s="104" t="s">
        <v>44</v>
      </c>
      <c r="T8" s="100"/>
      <c r="U8" s="105"/>
      <c r="V8" s="83"/>
      <c r="W8" s="100"/>
      <c r="X8" s="99">
        <f t="shared" si="0"/>
        <v>0</v>
      </c>
      <c r="Y8" s="83"/>
      <c r="Z8" s="100"/>
      <c r="AA8" s="101" t="s">
        <v>42</v>
      </c>
      <c r="AB8" s="83"/>
      <c r="AC8" s="100"/>
      <c r="AD8" s="29"/>
      <c r="AE8" s="99">
        <f t="shared" si="1"/>
        <v>0</v>
      </c>
      <c r="AF8" s="83"/>
      <c r="AG8" s="83"/>
      <c r="AH8" s="100"/>
      <c r="AI8" s="101" t="s">
        <v>42</v>
      </c>
      <c r="AJ8" s="83"/>
      <c r="AK8" s="83"/>
      <c r="AL8" s="100"/>
      <c r="AM8" s="25"/>
      <c r="AN8" s="33"/>
    </row>
    <row r="9" spans="1:40" ht="14.25" customHeight="1">
      <c r="A9" s="102" t="s">
        <v>47</v>
      </c>
      <c r="B9" s="83"/>
      <c r="C9" s="100"/>
      <c r="D9" s="103" t="s">
        <v>222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100"/>
      <c r="P9" s="106">
        <v>13</v>
      </c>
      <c r="Q9" s="83"/>
      <c r="R9" s="100"/>
      <c r="S9" s="104" t="s">
        <v>44</v>
      </c>
      <c r="T9" s="100"/>
      <c r="U9" s="105"/>
      <c r="V9" s="83"/>
      <c r="W9" s="100"/>
      <c r="X9" s="99">
        <f t="shared" si="0"/>
        <v>0</v>
      </c>
      <c r="Y9" s="83"/>
      <c r="Z9" s="100"/>
      <c r="AA9" s="101" t="s">
        <v>42</v>
      </c>
      <c r="AB9" s="83"/>
      <c r="AC9" s="100"/>
      <c r="AD9" s="29"/>
      <c r="AE9" s="99">
        <f t="shared" si="1"/>
        <v>0</v>
      </c>
      <c r="AF9" s="83"/>
      <c r="AG9" s="83"/>
      <c r="AH9" s="100"/>
      <c r="AI9" s="101" t="s">
        <v>42</v>
      </c>
      <c r="AJ9" s="83"/>
      <c r="AK9" s="83"/>
      <c r="AL9" s="100"/>
      <c r="AM9" s="25"/>
      <c r="AN9" s="33"/>
    </row>
    <row r="10" spans="1:40" ht="14.25" customHeight="1">
      <c r="A10" s="102" t="s">
        <v>48</v>
      </c>
      <c r="B10" s="83"/>
      <c r="C10" s="100"/>
      <c r="D10" s="103" t="s">
        <v>223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100"/>
      <c r="P10" s="106">
        <v>2</v>
      </c>
      <c r="Q10" s="83"/>
      <c r="R10" s="100"/>
      <c r="S10" s="104" t="s">
        <v>44</v>
      </c>
      <c r="T10" s="100"/>
      <c r="U10" s="105"/>
      <c r="V10" s="83"/>
      <c r="W10" s="100"/>
      <c r="X10" s="99">
        <f t="shared" si="0"/>
        <v>0</v>
      </c>
      <c r="Y10" s="83"/>
      <c r="Z10" s="100"/>
      <c r="AA10" s="101" t="s">
        <v>42</v>
      </c>
      <c r="AB10" s="83"/>
      <c r="AC10" s="100"/>
      <c r="AD10" s="29"/>
      <c r="AE10" s="99">
        <f t="shared" si="1"/>
        <v>0</v>
      </c>
      <c r="AF10" s="83"/>
      <c r="AG10" s="83"/>
      <c r="AH10" s="100"/>
      <c r="AI10" s="101" t="s">
        <v>42</v>
      </c>
      <c r="AJ10" s="83"/>
      <c r="AK10" s="83"/>
      <c r="AL10" s="100"/>
      <c r="AM10" s="25"/>
      <c r="AN10" s="33"/>
    </row>
    <row r="11" spans="1:40" ht="14.25" customHeight="1">
      <c r="A11" s="102" t="s">
        <v>49</v>
      </c>
      <c r="B11" s="83"/>
      <c r="C11" s="100"/>
      <c r="D11" s="103" t="s">
        <v>224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100"/>
      <c r="P11" s="106">
        <v>2</v>
      </c>
      <c r="Q11" s="83"/>
      <c r="R11" s="100"/>
      <c r="S11" s="104" t="s">
        <v>44</v>
      </c>
      <c r="T11" s="100"/>
      <c r="U11" s="105"/>
      <c r="V11" s="83"/>
      <c r="W11" s="100"/>
      <c r="X11" s="99">
        <f t="shared" si="0"/>
        <v>0</v>
      </c>
      <c r="Y11" s="83"/>
      <c r="Z11" s="100"/>
      <c r="AA11" s="101" t="s">
        <v>42</v>
      </c>
      <c r="AB11" s="83"/>
      <c r="AC11" s="100"/>
      <c r="AD11" s="29"/>
      <c r="AE11" s="99">
        <f t="shared" si="1"/>
        <v>0</v>
      </c>
      <c r="AF11" s="83"/>
      <c r="AG11" s="83"/>
      <c r="AH11" s="100"/>
      <c r="AI11" s="101" t="s">
        <v>42</v>
      </c>
      <c r="AJ11" s="83"/>
      <c r="AK11" s="83"/>
      <c r="AL11" s="100"/>
      <c r="AM11" s="25"/>
      <c r="AN11" s="33"/>
    </row>
    <row r="12" spans="1:40" ht="14.25" customHeight="1">
      <c r="A12" s="102" t="s">
        <v>50</v>
      </c>
      <c r="B12" s="83"/>
      <c r="C12" s="100"/>
      <c r="D12" s="103" t="s">
        <v>225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100"/>
      <c r="P12" s="106">
        <v>7</v>
      </c>
      <c r="Q12" s="83"/>
      <c r="R12" s="100"/>
      <c r="S12" s="104" t="s">
        <v>44</v>
      </c>
      <c r="T12" s="100"/>
      <c r="U12" s="105"/>
      <c r="V12" s="83"/>
      <c r="W12" s="100"/>
      <c r="X12" s="99">
        <f t="shared" si="0"/>
        <v>0</v>
      </c>
      <c r="Y12" s="83"/>
      <c r="Z12" s="100"/>
      <c r="AA12" s="101" t="s">
        <v>42</v>
      </c>
      <c r="AB12" s="83"/>
      <c r="AC12" s="100"/>
      <c r="AD12" s="29"/>
      <c r="AE12" s="99">
        <f t="shared" si="1"/>
        <v>0</v>
      </c>
      <c r="AF12" s="83"/>
      <c r="AG12" s="83"/>
      <c r="AH12" s="100"/>
      <c r="AI12" s="101" t="s">
        <v>42</v>
      </c>
      <c r="AJ12" s="83"/>
      <c r="AK12" s="83"/>
      <c r="AL12" s="100"/>
      <c r="AM12" s="25"/>
      <c r="AN12" s="33"/>
    </row>
    <row r="13" spans="1:40" ht="14.25" customHeight="1">
      <c r="A13" s="102" t="s">
        <v>51</v>
      </c>
      <c r="B13" s="83"/>
      <c r="C13" s="100"/>
      <c r="D13" s="103" t="s">
        <v>226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100"/>
      <c r="P13" s="106">
        <v>11</v>
      </c>
      <c r="Q13" s="83"/>
      <c r="R13" s="100"/>
      <c r="S13" s="104" t="s">
        <v>44</v>
      </c>
      <c r="T13" s="100"/>
      <c r="U13" s="105"/>
      <c r="V13" s="83"/>
      <c r="W13" s="100"/>
      <c r="X13" s="99">
        <f t="shared" si="0"/>
        <v>0</v>
      </c>
      <c r="Y13" s="83"/>
      <c r="Z13" s="100"/>
      <c r="AA13" s="101" t="s">
        <v>42</v>
      </c>
      <c r="AB13" s="83"/>
      <c r="AC13" s="100"/>
      <c r="AD13" s="29"/>
      <c r="AE13" s="99">
        <f t="shared" si="1"/>
        <v>0</v>
      </c>
      <c r="AF13" s="83"/>
      <c r="AG13" s="83"/>
      <c r="AH13" s="100"/>
      <c r="AI13" s="101" t="s">
        <v>42</v>
      </c>
      <c r="AJ13" s="83"/>
      <c r="AK13" s="83"/>
      <c r="AL13" s="100"/>
      <c r="AM13" s="25"/>
      <c r="AN13" s="33"/>
    </row>
    <row r="14" spans="1:40" ht="14.25" customHeight="1">
      <c r="A14" s="102" t="s">
        <v>52</v>
      </c>
      <c r="B14" s="83"/>
      <c r="C14" s="100"/>
      <c r="D14" s="103" t="s">
        <v>228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100"/>
      <c r="P14" s="106">
        <v>17</v>
      </c>
      <c r="Q14" s="83"/>
      <c r="R14" s="100"/>
      <c r="S14" s="104" t="s">
        <v>44</v>
      </c>
      <c r="T14" s="100"/>
      <c r="U14" s="105"/>
      <c r="V14" s="83"/>
      <c r="W14" s="100"/>
      <c r="X14" s="99">
        <f t="shared" si="0"/>
        <v>0</v>
      </c>
      <c r="Y14" s="83"/>
      <c r="Z14" s="100"/>
      <c r="AA14" s="101" t="s">
        <v>42</v>
      </c>
      <c r="AB14" s="83"/>
      <c r="AC14" s="100"/>
      <c r="AD14" s="29"/>
      <c r="AE14" s="99">
        <f t="shared" si="1"/>
        <v>0</v>
      </c>
      <c r="AF14" s="83"/>
      <c r="AG14" s="83"/>
      <c r="AH14" s="100"/>
      <c r="AI14" s="101" t="s">
        <v>42</v>
      </c>
      <c r="AJ14" s="83"/>
      <c r="AK14" s="83"/>
      <c r="AL14" s="100"/>
      <c r="AM14" s="25"/>
      <c r="AN14" s="33"/>
    </row>
    <row r="15" spans="1:40" ht="14.25" customHeight="1">
      <c r="A15" s="102" t="s">
        <v>53</v>
      </c>
      <c r="B15" s="83"/>
      <c r="C15" s="100"/>
      <c r="D15" s="103" t="s">
        <v>227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100"/>
      <c r="P15" s="106">
        <v>5</v>
      </c>
      <c r="Q15" s="83"/>
      <c r="R15" s="100"/>
      <c r="S15" s="104" t="s">
        <v>44</v>
      </c>
      <c r="T15" s="100"/>
      <c r="U15" s="105"/>
      <c r="V15" s="83"/>
      <c r="W15" s="100"/>
      <c r="X15" s="99">
        <f t="shared" si="0"/>
        <v>0</v>
      </c>
      <c r="Y15" s="83"/>
      <c r="Z15" s="100"/>
      <c r="AA15" s="101" t="s">
        <v>42</v>
      </c>
      <c r="AB15" s="83"/>
      <c r="AC15" s="100"/>
      <c r="AD15" s="29"/>
      <c r="AE15" s="99">
        <f t="shared" si="1"/>
        <v>0</v>
      </c>
      <c r="AF15" s="83"/>
      <c r="AG15" s="83"/>
      <c r="AH15" s="100"/>
      <c r="AI15" s="101" t="s">
        <v>42</v>
      </c>
      <c r="AJ15" s="83"/>
      <c r="AK15" s="83"/>
      <c r="AL15" s="100"/>
      <c r="AM15" s="25"/>
      <c r="AN15" s="33"/>
    </row>
    <row r="16" spans="1:40" ht="14.25" customHeight="1">
      <c r="A16" s="102" t="s">
        <v>54</v>
      </c>
      <c r="B16" s="83"/>
      <c r="C16" s="100"/>
      <c r="D16" s="103" t="s">
        <v>229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100"/>
      <c r="P16" s="106">
        <v>2</v>
      </c>
      <c r="Q16" s="83"/>
      <c r="R16" s="100"/>
      <c r="S16" s="104" t="s">
        <v>44</v>
      </c>
      <c r="T16" s="100"/>
      <c r="U16" s="105"/>
      <c r="V16" s="83"/>
      <c r="W16" s="100"/>
      <c r="X16" s="99">
        <f t="shared" si="0"/>
        <v>0</v>
      </c>
      <c r="Y16" s="83"/>
      <c r="Z16" s="100"/>
      <c r="AA16" s="101" t="s">
        <v>42</v>
      </c>
      <c r="AB16" s="83"/>
      <c r="AC16" s="100"/>
      <c r="AD16" s="29"/>
      <c r="AE16" s="99">
        <f t="shared" si="1"/>
        <v>0</v>
      </c>
      <c r="AF16" s="83"/>
      <c r="AG16" s="83"/>
      <c r="AH16" s="100"/>
      <c r="AI16" s="101" t="s">
        <v>42</v>
      </c>
      <c r="AJ16" s="83"/>
      <c r="AK16" s="83"/>
      <c r="AL16" s="100"/>
      <c r="AM16" s="25"/>
      <c r="AN16" s="33"/>
    </row>
    <row r="17" spans="1:40" ht="14.25" customHeight="1">
      <c r="A17" s="102" t="s">
        <v>55</v>
      </c>
      <c r="B17" s="83"/>
      <c r="C17" s="100"/>
      <c r="D17" s="103" t="s">
        <v>230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100"/>
      <c r="P17" s="106">
        <v>5</v>
      </c>
      <c r="Q17" s="83"/>
      <c r="R17" s="100"/>
      <c r="S17" s="104" t="s">
        <v>44</v>
      </c>
      <c r="T17" s="100"/>
      <c r="U17" s="105"/>
      <c r="V17" s="83"/>
      <c r="W17" s="100"/>
      <c r="X17" s="99">
        <f t="shared" si="0"/>
        <v>0</v>
      </c>
      <c r="Y17" s="83"/>
      <c r="Z17" s="100"/>
      <c r="AA17" s="101" t="s">
        <v>42</v>
      </c>
      <c r="AB17" s="83"/>
      <c r="AC17" s="100"/>
      <c r="AD17" s="29"/>
      <c r="AE17" s="99">
        <f t="shared" si="1"/>
        <v>0</v>
      </c>
      <c r="AF17" s="83"/>
      <c r="AG17" s="83"/>
      <c r="AH17" s="100"/>
      <c r="AI17" s="101" t="s">
        <v>42</v>
      </c>
      <c r="AJ17" s="83"/>
      <c r="AK17" s="83"/>
      <c r="AL17" s="100"/>
      <c r="AM17" s="25"/>
      <c r="AN17" s="33"/>
    </row>
    <row r="18" spans="1:40" ht="14.25" customHeight="1">
      <c r="A18" s="102" t="s">
        <v>56</v>
      </c>
      <c r="B18" s="83"/>
      <c r="C18" s="100"/>
      <c r="D18" s="103" t="s">
        <v>231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100"/>
      <c r="P18" s="106">
        <v>6</v>
      </c>
      <c r="Q18" s="83"/>
      <c r="R18" s="100"/>
      <c r="S18" s="104" t="s">
        <v>44</v>
      </c>
      <c r="T18" s="100"/>
      <c r="U18" s="105"/>
      <c r="V18" s="83"/>
      <c r="W18" s="100"/>
      <c r="X18" s="99">
        <f t="shared" si="0"/>
        <v>0</v>
      </c>
      <c r="Y18" s="83"/>
      <c r="Z18" s="100"/>
      <c r="AA18" s="101" t="s">
        <v>42</v>
      </c>
      <c r="AB18" s="83"/>
      <c r="AC18" s="100"/>
      <c r="AD18" s="29"/>
      <c r="AE18" s="99">
        <f t="shared" si="1"/>
        <v>0</v>
      </c>
      <c r="AF18" s="83"/>
      <c r="AG18" s="83"/>
      <c r="AH18" s="100"/>
      <c r="AI18" s="101" t="s">
        <v>42</v>
      </c>
      <c r="AJ18" s="83"/>
      <c r="AK18" s="83"/>
      <c r="AL18" s="100"/>
      <c r="AM18" s="25"/>
      <c r="AN18" s="33"/>
    </row>
    <row r="19" spans="1:40" ht="14.25" customHeight="1">
      <c r="A19" s="102" t="s">
        <v>57</v>
      </c>
      <c r="B19" s="83"/>
      <c r="C19" s="100"/>
      <c r="D19" s="103" t="s">
        <v>232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100"/>
      <c r="P19" s="106">
        <v>5</v>
      </c>
      <c r="Q19" s="83"/>
      <c r="R19" s="100"/>
      <c r="S19" s="104" t="s">
        <v>44</v>
      </c>
      <c r="T19" s="100"/>
      <c r="U19" s="105"/>
      <c r="V19" s="83"/>
      <c r="W19" s="100"/>
      <c r="X19" s="99">
        <f t="shared" si="0"/>
        <v>0</v>
      </c>
      <c r="Y19" s="83"/>
      <c r="Z19" s="100"/>
      <c r="AA19" s="101" t="s">
        <v>42</v>
      </c>
      <c r="AB19" s="83"/>
      <c r="AC19" s="100"/>
      <c r="AD19" s="29"/>
      <c r="AE19" s="99">
        <f t="shared" si="1"/>
        <v>0</v>
      </c>
      <c r="AF19" s="83"/>
      <c r="AG19" s="83"/>
      <c r="AH19" s="100"/>
      <c r="AI19" s="101" t="s">
        <v>42</v>
      </c>
      <c r="AJ19" s="83"/>
      <c r="AK19" s="83"/>
      <c r="AL19" s="100"/>
      <c r="AM19" s="25"/>
      <c r="AN19" s="33"/>
    </row>
    <row r="20" spans="1:40" ht="14.25" customHeight="1">
      <c r="A20" s="102" t="s">
        <v>58</v>
      </c>
      <c r="B20" s="83"/>
      <c r="C20" s="100"/>
      <c r="D20" s="103" t="s">
        <v>233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100"/>
      <c r="P20" s="106">
        <v>2</v>
      </c>
      <c r="Q20" s="83"/>
      <c r="R20" s="100"/>
      <c r="S20" s="104" t="s">
        <v>44</v>
      </c>
      <c r="T20" s="100"/>
      <c r="U20" s="105"/>
      <c r="V20" s="83"/>
      <c r="W20" s="100"/>
      <c r="X20" s="99">
        <f t="shared" si="0"/>
        <v>0</v>
      </c>
      <c r="Y20" s="83"/>
      <c r="Z20" s="100"/>
      <c r="AA20" s="101" t="s">
        <v>42</v>
      </c>
      <c r="AB20" s="83"/>
      <c r="AC20" s="100"/>
      <c r="AD20" s="29"/>
      <c r="AE20" s="99">
        <f t="shared" si="1"/>
        <v>0</v>
      </c>
      <c r="AF20" s="83"/>
      <c r="AG20" s="83"/>
      <c r="AH20" s="100"/>
      <c r="AI20" s="101" t="s">
        <v>42</v>
      </c>
      <c r="AJ20" s="83"/>
      <c r="AK20" s="83"/>
      <c r="AL20" s="100"/>
      <c r="AM20" s="25"/>
      <c r="AN20" s="33"/>
    </row>
    <row r="21" spans="1:40" ht="14.25" customHeight="1">
      <c r="A21" s="102" t="s">
        <v>59</v>
      </c>
      <c r="B21" s="83"/>
      <c r="C21" s="100"/>
      <c r="D21" s="103" t="s">
        <v>234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100"/>
      <c r="P21" s="106">
        <v>6</v>
      </c>
      <c r="Q21" s="83"/>
      <c r="R21" s="100"/>
      <c r="S21" s="104" t="s">
        <v>44</v>
      </c>
      <c r="T21" s="100"/>
      <c r="U21" s="105"/>
      <c r="V21" s="83"/>
      <c r="W21" s="100"/>
      <c r="X21" s="99">
        <f t="shared" si="0"/>
        <v>0</v>
      </c>
      <c r="Y21" s="83"/>
      <c r="Z21" s="100"/>
      <c r="AA21" s="101" t="s">
        <v>42</v>
      </c>
      <c r="AB21" s="83"/>
      <c r="AC21" s="100"/>
      <c r="AD21" s="29"/>
      <c r="AE21" s="99">
        <f t="shared" si="1"/>
        <v>0</v>
      </c>
      <c r="AF21" s="83"/>
      <c r="AG21" s="83"/>
      <c r="AH21" s="100"/>
      <c r="AI21" s="101" t="s">
        <v>42</v>
      </c>
      <c r="AJ21" s="83"/>
      <c r="AK21" s="83"/>
      <c r="AL21" s="100"/>
      <c r="AM21" s="25"/>
      <c r="AN21" s="33"/>
    </row>
    <row r="22" spans="1:40" ht="14.25" customHeight="1">
      <c r="A22" s="102" t="s">
        <v>60</v>
      </c>
      <c r="B22" s="83"/>
      <c r="C22" s="100"/>
      <c r="D22" s="103" t="s">
        <v>235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100"/>
      <c r="P22" s="106">
        <v>3</v>
      </c>
      <c r="Q22" s="83"/>
      <c r="R22" s="100"/>
      <c r="S22" s="104" t="s">
        <v>44</v>
      </c>
      <c r="T22" s="100"/>
      <c r="U22" s="105"/>
      <c r="V22" s="83"/>
      <c r="W22" s="100"/>
      <c r="X22" s="99">
        <f t="shared" si="0"/>
        <v>0</v>
      </c>
      <c r="Y22" s="83"/>
      <c r="Z22" s="100"/>
      <c r="AA22" s="101" t="s">
        <v>42</v>
      </c>
      <c r="AB22" s="83"/>
      <c r="AC22" s="100"/>
      <c r="AD22" s="29"/>
      <c r="AE22" s="99">
        <f t="shared" si="1"/>
        <v>0</v>
      </c>
      <c r="AF22" s="83"/>
      <c r="AG22" s="83"/>
      <c r="AH22" s="100"/>
      <c r="AI22" s="101" t="s">
        <v>42</v>
      </c>
      <c r="AJ22" s="83"/>
      <c r="AK22" s="83"/>
      <c r="AL22" s="100"/>
      <c r="AM22" s="25"/>
      <c r="AN22" s="33"/>
    </row>
    <row r="23" spans="1:40" ht="14.25" customHeight="1">
      <c r="A23" s="102" t="s">
        <v>61</v>
      </c>
      <c r="B23" s="83"/>
      <c r="C23" s="100"/>
      <c r="D23" s="103" t="s">
        <v>236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100"/>
      <c r="P23" s="106">
        <v>10</v>
      </c>
      <c r="Q23" s="83"/>
      <c r="R23" s="100"/>
      <c r="S23" s="104" t="s">
        <v>44</v>
      </c>
      <c r="T23" s="100"/>
      <c r="U23" s="105"/>
      <c r="V23" s="83"/>
      <c r="W23" s="100"/>
      <c r="X23" s="99">
        <f t="shared" si="0"/>
        <v>0</v>
      </c>
      <c r="Y23" s="83"/>
      <c r="Z23" s="100"/>
      <c r="AA23" s="101" t="s">
        <v>42</v>
      </c>
      <c r="AB23" s="83"/>
      <c r="AC23" s="100"/>
      <c r="AD23" s="29"/>
      <c r="AE23" s="99">
        <f t="shared" si="1"/>
        <v>0</v>
      </c>
      <c r="AF23" s="83"/>
      <c r="AG23" s="83"/>
      <c r="AH23" s="100"/>
      <c r="AI23" s="101" t="s">
        <v>42</v>
      </c>
      <c r="AJ23" s="83"/>
      <c r="AK23" s="83"/>
      <c r="AL23" s="100"/>
      <c r="AM23" s="25"/>
      <c r="AN23" s="33"/>
    </row>
    <row r="24" spans="1:40" ht="14.25" customHeight="1">
      <c r="A24" s="102" t="s">
        <v>62</v>
      </c>
      <c r="B24" s="83"/>
      <c r="C24" s="100"/>
      <c r="D24" s="103" t="s">
        <v>237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100"/>
      <c r="P24" s="106">
        <v>3</v>
      </c>
      <c r="Q24" s="83"/>
      <c r="R24" s="100"/>
      <c r="S24" s="104" t="s">
        <v>44</v>
      </c>
      <c r="T24" s="100"/>
      <c r="U24" s="105"/>
      <c r="V24" s="83"/>
      <c r="W24" s="100"/>
      <c r="X24" s="99">
        <f t="shared" si="0"/>
        <v>0</v>
      </c>
      <c r="Y24" s="83"/>
      <c r="Z24" s="100"/>
      <c r="AA24" s="101" t="s">
        <v>42</v>
      </c>
      <c r="AB24" s="83"/>
      <c r="AC24" s="100"/>
      <c r="AD24" s="29"/>
      <c r="AE24" s="99">
        <f t="shared" si="1"/>
        <v>0</v>
      </c>
      <c r="AF24" s="83"/>
      <c r="AG24" s="83"/>
      <c r="AH24" s="100"/>
      <c r="AI24" s="101" t="s">
        <v>42</v>
      </c>
      <c r="AJ24" s="83"/>
      <c r="AK24" s="83"/>
      <c r="AL24" s="100"/>
      <c r="AM24" s="25"/>
      <c r="AN24" s="33"/>
    </row>
    <row r="25" spans="1:40" ht="14.25" customHeight="1">
      <c r="A25" s="102" t="s">
        <v>63</v>
      </c>
      <c r="B25" s="83"/>
      <c r="C25" s="100"/>
      <c r="D25" s="103" t="s">
        <v>238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100"/>
      <c r="P25" s="106">
        <v>14</v>
      </c>
      <c r="Q25" s="83"/>
      <c r="R25" s="100"/>
      <c r="S25" s="104" t="s">
        <v>44</v>
      </c>
      <c r="T25" s="100"/>
      <c r="U25" s="105"/>
      <c r="V25" s="83"/>
      <c r="W25" s="100"/>
      <c r="X25" s="99">
        <f t="shared" si="0"/>
        <v>0</v>
      </c>
      <c r="Y25" s="83"/>
      <c r="Z25" s="100"/>
      <c r="AA25" s="101" t="s">
        <v>42</v>
      </c>
      <c r="AB25" s="83"/>
      <c r="AC25" s="100"/>
      <c r="AD25" s="29"/>
      <c r="AE25" s="99">
        <f t="shared" si="1"/>
        <v>0</v>
      </c>
      <c r="AF25" s="83"/>
      <c r="AG25" s="83"/>
      <c r="AH25" s="100"/>
      <c r="AI25" s="101" t="s">
        <v>42</v>
      </c>
      <c r="AJ25" s="83"/>
      <c r="AK25" s="83"/>
      <c r="AL25" s="100"/>
      <c r="AM25" s="25"/>
      <c r="AN25" s="33"/>
    </row>
    <row r="26" spans="1:40" ht="14.25" customHeight="1">
      <c r="A26" s="102" t="s">
        <v>64</v>
      </c>
      <c r="B26" s="83"/>
      <c r="C26" s="100"/>
      <c r="D26" s="103" t="s">
        <v>239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100"/>
      <c r="P26" s="106">
        <v>4</v>
      </c>
      <c r="Q26" s="83"/>
      <c r="R26" s="100"/>
      <c r="S26" s="104" t="s">
        <v>44</v>
      </c>
      <c r="T26" s="100"/>
      <c r="U26" s="105"/>
      <c r="V26" s="83"/>
      <c r="W26" s="100"/>
      <c r="X26" s="99">
        <f t="shared" si="0"/>
        <v>0</v>
      </c>
      <c r="Y26" s="83"/>
      <c r="Z26" s="100"/>
      <c r="AA26" s="101" t="s">
        <v>42</v>
      </c>
      <c r="AB26" s="83"/>
      <c r="AC26" s="100"/>
      <c r="AD26" s="29"/>
      <c r="AE26" s="99">
        <f t="shared" si="1"/>
        <v>0</v>
      </c>
      <c r="AF26" s="83"/>
      <c r="AG26" s="83"/>
      <c r="AH26" s="100"/>
      <c r="AI26" s="101" t="s">
        <v>42</v>
      </c>
      <c r="AJ26" s="83"/>
      <c r="AK26" s="83"/>
      <c r="AL26" s="100"/>
      <c r="AM26" s="25"/>
      <c r="AN26" s="33"/>
    </row>
    <row r="27" spans="1:40" ht="14.25" customHeight="1">
      <c r="A27" s="102" t="s">
        <v>65</v>
      </c>
      <c r="B27" s="83"/>
      <c r="C27" s="100"/>
      <c r="D27" s="103" t="s">
        <v>240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100"/>
      <c r="P27" s="106">
        <v>5</v>
      </c>
      <c r="Q27" s="83"/>
      <c r="R27" s="100"/>
      <c r="S27" s="104" t="s">
        <v>44</v>
      </c>
      <c r="T27" s="100"/>
      <c r="U27" s="105"/>
      <c r="V27" s="83"/>
      <c r="W27" s="100"/>
      <c r="X27" s="99">
        <f t="shared" si="0"/>
        <v>0</v>
      </c>
      <c r="Y27" s="83"/>
      <c r="Z27" s="100"/>
      <c r="AA27" s="101" t="s">
        <v>42</v>
      </c>
      <c r="AB27" s="83"/>
      <c r="AC27" s="100"/>
      <c r="AD27" s="29"/>
      <c r="AE27" s="99">
        <f t="shared" si="1"/>
        <v>0</v>
      </c>
      <c r="AF27" s="83"/>
      <c r="AG27" s="83"/>
      <c r="AH27" s="100"/>
      <c r="AI27" s="101" t="s">
        <v>42</v>
      </c>
      <c r="AJ27" s="83"/>
      <c r="AK27" s="83"/>
      <c r="AL27" s="100"/>
      <c r="AM27" s="25"/>
      <c r="AN27" s="33"/>
    </row>
    <row r="28" spans="1:40" ht="14.25" customHeight="1">
      <c r="A28" s="102" t="s">
        <v>66</v>
      </c>
      <c r="B28" s="83"/>
      <c r="C28" s="100"/>
      <c r="D28" s="103" t="s">
        <v>241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100"/>
      <c r="P28" s="106">
        <v>4</v>
      </c>
      <c r="Q28" s="83"/>
      <c r="R28" s="100"/>
      <c r="S28" s="104" t="s">
        <v>44</v>
      </c>
      <c r="T28" s="100"/>
      <c r="U28" s="105"/>
      <c r="V28" s="83"/>
      <c r="W28" s="100"/>
      <c r="X28" s="99">
        <f t="shared" si="0"/>
        <v>0</v>
      </c>
      <c r="Y28" s="83"/>
      <c r="Z28" s="100"/>
      <c r="AA28" s="101" t="s">
        <v>42</v>
      </c>
      <c r="AB28" s="83"/>
      <c r="AC28" s="100"/>
      <c r="AD28" s="29"/>
      <c r="AE28" s="99">
        <f t="shared" si="1"/>
        <v>0</v>
      </c>
      <c r="AF28" s="83"/>
      <c r="AG28" s="83"/>
      <c r="AH28" s="100"/>
      <c r="AI28" s="101" t="s">
        <v>42</v>
      </c>
      <c r="AJ28" s="83"/>
      <c r="AK28" s="83"/>
      <c r="AL28" s="100"/>
      <c r="AM28" s="25"/>
      <c r="AN28" s="33"/>
    </row>
    <row r="29" spans="1:40" ht="14.25" customHeight="1">
      <c r="A29" s="102" t="s">
        <v>67</v>
      </c>
      <c r="B29" s="83"/>
      <c r="C29" s="100"/>
      <c r="D29" s="103" t="s">
        <v>242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100"/>
      <c r="P29" s="106">
        <v>6</v>
      </c>
      <c r="Q29" s="83"/>
      <c r="R29" s="100"/>
      <c r="S29" s="104" t="s">
        <v>44</v>
      </c>
      <c r="T29" s="100"/>
      <c r="U29" s="105"/>
      <c r="V29" s="83"/>
      <c r="W29" s="100"/>
      <c r="X29" s="99">
        <f t="shared" si="0"/>
        <v>0</v>
      </c>
      <c r="Y29" s="83"/>
      <c r="Z29" s="100"/>
      <c r="AA29" s="101" t="s">
        <v>42</v>
      </c>
      <c r="AB29" s="83"/>
      <c r="AC29" s="100"/>
      <c r="AD29" s="29"/>
      <c r="AE29" s="99">
        <f t="shared" si="1"/>
        <v>0</v>
      </c>
      <c r="AF29" s="83"/>
      <c r="AG29" s="83"/>
      <c r="AH29" s="100"/>
      <c r="AI29" s="101" t="s">
        <v>42</v>
      </c>
      <c r="AJ29" s="83"/>
      <c r="AK29" s="83"/>
      <c r="AL29" s="100"/>
      <c r="AM29" s="25"/>
      <c r="AN29" s="33"/>
    </row>
    <row r="30" spans="1:40" ht="14.25" customHeight="1">
      <c r="A30" s="102" t="s">
        <v>68</v>
      </c>
      <c r="B30" s="83"/>
      <c r="C30" s="100"/>
      <c r="D30" s="103" t="s">
        <v>243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100"/>
      <c r="P30" s="106">
        <v>5</v>
      </c>
      <c r="Q30" s="83"/>
      <c r="R30" s="100"/>
      <c r="S30" s="104" t="s">
        <v>44</v>
      </c>
      <c r="T30" s="100"/>
      <c r="U30" s="105"/>
      <c r="V30" s="83"/>
      <c r="W30" s="100"/>
      <c r="X30" s="99">
        <f t="shared" si="0"/>
        <v>0</v>
      </c>
      <c r="Y30" s="83"/>
      <c r="Z30" s="100"/>
      <c r="AA30" s="101" t="s">
        <v>42</v>
      </c>
      <c r="AB30" s="83"/>
      <c r="AC30" s="100"/>
      <c r="AD30" s="29"/>
      <c r="AE30" s="99">
        <f t="shared" si="1"/>
        <v>0</v>
      </c>
      <c r="AF30" s="83"/>
      <c r="AG30" s="83"/>
      <c r="AH30" s="100"/>
      <c r="AI30" s="101" t="s">
        <v>42</v>
      </c>
      <c r="AJ30" s="83"/>
      <c r="AK30" s="83"/>
      <c r="AL30" s="100"/>
      <c r="AM30" s="25"/>
      <c r="AN30" s="33"/>
    </row>
    <row r="31" spans="1:40" ht="14.25" customHeight="1">
      <c r="A31" s="102" t="s">
        <v>69</v>
      </c>
      <c r="B31" s="83"/>
      <c r="C31" s="100"/>
      <c r="D31" s="103" t="s">
        <v>244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100"/>
      <c r="P31" s="106">
        <v>3</v>
      </c>
      <c r="Q31" s="83"/>
      <c r="R31" s="100"/>
      <c r="S31" s="104" t="s">
        <v>44</v>
      </c>
      <c r="T31" s="100"/>
      <c r="U31" s="105"/>
      <c r="V31" s="83"/>
      <c r="W31" s="100"/>
      <c r="X31" s="99">
        <f t="shared" si="0"/>
        <v>0</v>
      </c>
      <c r="Y31" s="83"/>
      <c r="Z31" s="100"/>
      <c r="AA31" s="101" t="s">
        <v>42</v>
      </c>
      <c r="AB31" s="83"/>
      <c r="AC31" s="100"/>
      <c r="AD31" s="29"/>
      <c r="AE31" s="99">
        <f t="shared" si="1"/>
        <v>0</v>
      </c>
      <c r="AF31" s="83"/>
      <c r="AG31" s="83"/>
      <c r="AH31" s="100"/>
      <c r="AI31" s="101" t="s">
        <v>42</v>
      </c>
      <c r="AJ31" s="83"/>
      <c r="AK31" s="83"/>
      <c r="AL31" s="100"/>
      <c r="AM31" s="25"/>
      <c r="AN31" s="33"/>
    </row>
    <row r="32" spans="1:40" ht="14.25" customHeight="1">
      <c r="A32" s="102" t="s">
        <v>70</v>
      </c>
      <c r="B32" s="83"/>
      <c r="C32" s="100"/>
      <c r="D32" s="103" t="s">
        <v>245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100"/>
      <c r="P32" s="106">
        <v>3</v>
      </c>
      <c r="Q32" s="83"/>
      <c r="R32" s="100"/>
      <c r="S32" s="104" t="s">
        <v>44</v>
      </c>
      <c r="T32" s="100"/>
      <c r="U32" s="105"/>
      <c r="V32" s="83"/>
      <c r="W32" s="100"/>
      <c r="X32" s="99">
        <f t="shared" si="0"/>
        <v>0</v>
      </c>
      <c r="Y32" s="83"/>
      <c r="Z32" s="100"/>
      <c r="AA32" s="101" t="s">
        <v>42</v>
      </c>
      <c r="AB32" s="83"/>
      <c r="AC32" s="100"/>
      <c r="AD32" s="29"/>
      <c r="AE32" s="99">
        <f t="shared" si="1"/>
        <v>0</v>
      </c>
      <c r="AF32" s="83"/>
      <c r="AG32" s="83"/>
      <c r="AH32" s="100"/>
      <c r="AI32" s="101" t="s">
        <v>42</v>
      </c>
      <c r="AJ32" s="83"/>
      <c r="AK32" s="83"/>
      <c r="AL32" s="100"/>
      <c r="AM32" s="25"/>
      <c r="AN32" s="33"/>
    </row>
    <row r="33" spans="1:40" ht="14.25" customHeight="1">
      <c r="A33" s="102" t="s">
        <v>71</v>
      </c>
      <c r="B33" s="83"/>
      <c r="C33" s="100"/>
      <c r="D33" s="103" t="s">
        <v>246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100"/>
      <c r="P33" s="106">
        <v>4</v>
      </c>
      <c r="Q33" s="83"/>
      <c r="R33" s="100"/>
      <c r="S33" s="104" t="s">
        <v>44</v>
      </c>
      <c r="T33" s="100"/>
      <c r="U33" s="105"/>
      <c r="V33" s="83"/>
      <c r="W33" s="100"/>
      <c r="X33" s="99">
        <f t="shared" si="0"/>
        <v>0</v>
      </c>
      <c r="Y33" s="83"/>
      <c r="Z33" s="100"/>
      <c r="AA33" s="101" t="s">
        <v>42</v>
      </c>
      <c r="AB33" s="83"/>
      <c r="AC33" s="100"/>
      <c r="AD33" s="29"/>
      <c r="AE33" s="99">
        <f t="shared" si="1"/>
        <v>0</v>
      </c>
      <c r="AF33" s="83"/>
      <c r="AG33" s="83"/>
      <c r="AH33" s="100"/>
      <c r="AI33" s="109" t="s">
        <v>42</v>
      </c>
      <c r="AJ33" s="71"/>
      <c r="AK33" s="71"/>
      <c r="AL33" s="75"/>
      <c r="AM33" s="25"/>
      <c r="AN33" s="33"/>
    </row>
    <row r="34" spans="1:40" ht="14.25" customHeight="1">
      <c r="A34" s="102" t="s">
        <v>72</v>
      </c>
      <c r="B34" s="83"/>
      <c r="C34" s="100"/>
      <c r="D34" s="103" t="s">
        <v>247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100"/>
      <c r="P34" s="106">
        <v>16</v>
      </c>
      <c r="Q34" s="83"/>
      <c r="R34" s="100"/>
      <c r="S34" s="104" t="s">
        <v>44</v>
      </c>
      <c r="T34" s="100"/>
      <c r="U34" s="105"/>
      <c r="V34" s="83"/>
      <c r="W34" s="100"/>
      <c r="X34" s="99">
        <f t="shared" si="0"/>
        <v>0</v>
      </c>
      <c r="Y34" s="83"/>
      <c r="Z34" s="100"/>
      <c r="AA34" s="132" t="s">
        <v>42</v>
      </c>
      <c r="AB34" s="83"/>
      <c r="AC34" s="100"/>
      <c r="AD34" s="29"/>
      <c r="AE34" s="99">
        <f t="shared" si="1"/>
        <v>0</v>
      </c>
      <c r="AF34" s="83"/>
      <c r="AG34" s="83"/>
      <c r="AH34" s="83"/>
      <c r="AI34" s="132" t="s">
        <v>42</v>
      </c>
      <c r="AJ34" s="83"/>
      <c r="AK34" s="83"/>
      <c r="AL34" s="100"/>
      <c r="AM34" s="25"/>
      <c r="AN34" s="33"/>
    </row>
    <row r="35" spans="1:40" ht="14.25" customHeight="1">
      <c r="A35" s="102" t="s">
        <v>73</v>
      </c>
      <c r="B35" s="83"/>
      <c r="C35" s="100"/>
      <c r="D35" s="103" t="s">
        <v>248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100"/>
      <c r="P35" s="106">
        <v>81</v>
      </c>
      <c r="Q35" s="83"/>
      <c r="R35" s="100"/>
      <c r="S35" s="104" t="s">
        <v>44</v>
      </c>
      <c r="T35" s="100"/>
      <c r="U35" s="105"/>
      <c r="V35" s="83"/>
      <c r="W35" s="100"/>
      <c r="X35" s="99">
        <f t="shared" si="0"/>
        <v>0</v>
      </c>
      <c r="Y35" s="83"/>
      <c r="Z35" s="100"/>
      <c r="AA35" s="101" t="s">
        <v>42</v>
      </c>
      <c r="AB35" s="83"/>
      <c r="AC35" s="100"/>
      <c r="AD35" s="29"/>
      <c r="AE35" s="99">
        <f t="shared" si="1"/>
        <v>0</v>
      </c>
      <c r="AF35" s="83"/>
      <c r="AG35" s="83"/>
      <c r="AH35" s="100"/>
      <c r="AI35" s="133" t="s">
        <v>42</v>
      </c>
      <c r="AJ35" s="73"/>
      <c r="AK35" s="73"/>
      <c r="AL35" s="76"/>
      <c r="AM35" s="25"/>
      <c r="AN35" s="33"/>
    </row>
    <row r="36" spans="1:40" ht="14.25" customHeight="1">
      <c r="A36" s="102" t="s">
        <v>74</v>
      </c>
      <c r="B36" s="83"/>
      <c r="C36" s="100"/>
      <c r="D36" s="103" t="s">
        <v>249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100"/>
      <c r="P36" s="106">
        <v>3</v>
      </c>
      <c r="Q36" s="83"/>
      <c r="R36" s="100"/>
      <c r="S36" s="104" t="s">
        <v>44</v>
      </c>
      <c r="T36" s="100"/>
      <c r="U36" s="105"/>
      <c r="V36" s="83"/>
      <c r="W36" s="100"/>
      <c r="X36" s="101" t="s">
        <v>42</v>
      </c>
      <c r="Y36" s="83"/>
      <c r="Z36" s="100"/>
      <c r="AA36" s="99">
        <f>P36*U36</f>
        <v>0</v>
      </c>
      <c r="AB36" s="83"/>
      <c r="AC36" s="100"/>
      <c r="AD36" s="29"/>
      <c r="AE36" s="101" t="s">
        <v>42</v>
      </c>
      <c r="AF36" s="83"/>
      <c r="AG36" s="83"/>
      <c r="AH36" s="100"/>
      <c r="AI36" s="99">
        <f>AA36*1.21</f>
        <v>0</v>
      </c>
      <c r="AJ36" s="83"/>
      <c r="AK36" s="83"/>
      <c r="AL36" s="100"/>
      <c r="AM36" s="25"/>
      <c r="AN36" s="33"/>
    </row>
    <row r="37" spans="1:40" ht="14.25" customHeight="1">
      <c r="A37" s="102" t="s">
        <v>75</v>
      </c>
      <c r="B37" s="83"/>
      <c r="C37" s="100"/>
      <c r="D37" s="103" t="s">
        <v>250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100"/>
      <c r="P37" s="106">
        <v>11</v>
      </c>
      <c r="Q37" s="83"/>
      <c r="R37" s="100"/>
      <c r="S37" s="104" t="s">
        <v>44</v>
      </c>
      <c r="T37" s="100"/>
      <c r="U37" s="105"/>
      <c r="V37" s="83"/>
      <c r="W37" s="100"/>
      <c r="X37" s="99">
        <f aca="true" t="shared" si="2" ref="X37:X56">P37*U37</f>
        <v>0</v>
      </c>
      <c r="Y37" s="83"/>
      <c r="Z37" s="100"/>
      <c r="AA37" s="101" t="s">
        <v>42</v>
      </c>
      <c r="AB37" s="83"/>
      <c r="AC37" s="100"/>
      <c r="AD37" s="29"/>
      <c r="AE37" s="99">
        <f aca="true" t="shared" si="3" ref="AE37:AE56">X37*1.21</f>
        <v>0</v>
      </c>
      <c r="AF37" s="83"/>
      <c r="AG37" s="83"/>
      <c r="AH37" s="100"/>
      <c r="AI37" s="101" t="s">
        <v>42</v>
      </c>
      <c r="AJ37" s="83"/>
      <c r="AK37" s="83"/>
      <c r="AL37" s="100"/>
      <c r="AM37" s="25"/>
      <c r="AN37" s="33"/>
    </row>
    <row r="38" spans="1:40" ht="14.25" customHeight="1">
      <c r="A38" s="102" t="s">
        <v>76</v>
      </c>
      <c r="B38" s="83"/>
      <c r="C38" s="100"/>
      <c r="D38" s="103" t="s">
        <v>251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100"/>
      <c r="P38" s="106">
        <v>46</v>
      </c>
      <c r="Q38" s="83"/>
      <c r="R38" s="100"/>
      <c r="S38" s="104" t="s">
        <v>44</v>
      </c>
      <c r="T38" s="100"/>
      <c r="U38" s="105"/>
      <c r="V38" s="83"/>
      <c r="W38" s="100"/>
      <c r="X38" s="99">
        <f t="shared" si="2"/>
        <v>0</v>
      </c>
      <c r="Y38" s="83"/>
      <c r="Z38" s="100"/>
      <c r="AA38" s="101" t="s">
        <v>42</v>
      </c>
      <c r="AB38" s="83"/>
      <c r="AC38" s="100"/>
      <c r="AD38" s="29"/>
      <c r="AE38" s="99">
        <f t="shared" si="3"/>
        <v>0</v>
      </c>
      <c r="AF38" s="83"/>
      <c r="AG38" s="83"/>
      <c r="AH38" s="100"/>
      <c r="AI38" s="101" t="s">
        <v>42</v>
      </c>
      <c r="AJ38" s="83"/>
      <c r="AK38" s="83"/>
      <c r="AL38" s="100"/>
      <c r="AM38" s="25"/>
      <c r="AN38" s="33"/>
    </row>
    <row r="39" spans="1:40" ht="14.25" customHeight="1">
      <c r="A39" s="102" t="s">
        <v>77</v>
      </c>
      <c r="B39" s="83"/>
      <c r="C39" s="100"/>
      <c r="D39" s="103" t="s">
        <v>252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100"/>
      <c r="P39" s="106">
        <v>6</v>
      </c>
      <c r="Q39" s="83"/>
      <c r="R39" s="100"/>
      <c r="S39" s="104" t="s">
        <v>44</v>
      </c>
      <c r="T39" s="100"/>
      <c r="U39" s="105"/>
      <c r="V39" s="83"/>
      <c r="W39" s="100"/>
      <c r="X39" s="99">
        <f t="shared" si="2"/>
        <v>0</v>
      </c>
      <c r="Y39" s="83"/>
      <c r="Z39" s="100"/>
      <c r="AA39" s="101" t="s">
        <v>42</v>
      </c>
      <c r="AB39" s="83"/>
      <c r="AC39" s="100"/>
      <c r="AD39" s="29"/>
      <c r="AE39" s="99">
        <f t="shared" si="3"/>
        <v>0</v>
      </c>
      <c r="AF39" s="83"/>
      <c r="AG39" s="83"/>
      <c r="AH39" s="100"/>
      <c r="AI39" s="101" t="s">
        <v>42</v>
      </c>
      <c r="AJ39" s="83"/>
      <c r="AK39" s="83"/>
      <c r="AL39" s="100"/>
      <c r="AM39" s="25"/>
      <c r="AN39" s="33"/>
    </row>
    <row r="40" spans="1:40" ht="14.25" customHeight="1">
      <c r="A40" s="102" t="s">
        <v>78</v>
      </c>
      <c r="B40" s="83"/>
      <c r="C40" s="100"/>
      <c r="D40" s="103" t="s">
        <v>253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100"/>
      <c r="P40" s="106">
        <v>2</v>
      </c>
      <c r="Q40" s="83"/>
      <c r="R40" s="100"/>
      <c r="S40" s="104" t="s">
        <v>44</v>
      </c>
      <c r="T40" s="100"/>
      <c r="U40" s="105"/>
      <c r="V40" s="83"/>
      <c r="W40" s="100"/>
      <c r="X40" s="99">
        <f t="shared" si="2"/>
        <v>0</v>
      </c>
      <c r="Y40" s="83"/>
      <c r="Z40" s="100"/>
      <c r="AA40" s="101" t="s">
        <v>42</v>
      </c>
      <c r="AB40" s="83"/>
      <c r="AC40" s="100"/>
      <c r="AD40" s="29"/>
      <c r="AE40" s="99">
        <f t="shared" si="3"/>
        <v>0</v>
      </c>
      <c r="AF40" s="83"/>
      <c r="AG40" s="83"/>
      <c r="AH40" s="100"/>
      <c r="AI40" s="101" t="s">
        <v>42</v>
      </c>
      <c r="AJ40" s="83"/>
      <c r="AK40" s="83"/>
      <c r="AL40" s="100"/>
      <c r="AM40" s="25"/>
      <c r="AN40" s="33"/>
    </row>
    <row r="41" spans="1:40" ht="14.25" customHeight="1">
      <c r="A41" s="102" t="s">
        <v>79</v>
      </c>
      <c r="B41" s="83"/>
      <c r="C41" s="100"/>
      <c r="D41" s="103" t="s">
        <v>254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100"/>
      <c r="P41" s="106">
        <v>5</v>
      </c>
      <c r="Q41" s="83"/>
      <c r="R41" s="100"/>
      <c r="S41" s="104" t="s">
        <v>44</v>
      </c>
      <c r="T41" s="100"/>
      <c r="U41" s="105"/>
      <c r="V41" s="83"/>
      <c r="W41" s="100"/>
      <c r="X41" s="99">
        <f t="shared" si="2"/>
        <v>0</v>
      </c>
      <c r="Y41" s="83"/>
      <c r="Z41" s="100"/>
      <c r="AA41" s="101" t="s">
        <v>42</v>
      </c>
      <c r="AB41" s="83"/>
      <c r="AC41" s="100"/>
      <c r="AD41" s="29"/>
      <c r="AE41" s="99">
        <f t="shared" si="3"/>
        <v>0</v>
      </c>
      <c r="AF41" s="83"/>
      <c r="AG41" s="83"/>
      <c r="AH41" s="100"/>
      <c r="AI41" s="101" t="s">
        <v>42</v>
      </c>
      <c r="AJ41" s="83"/>
      <c r="AK41" s="83"/>
      <c r="AL41" s="100"/>
      <c r="AM41" s="25"/>
      <c r="AN41" s="33"/>
    </row>
    <row r="42" spans="1:40" ht="14.25" customHeight="1">
      <c r="A42" s="102" t="s">
        <v>80</v>
      </c>
      <c r="B42" s="83"/>
      <c r="C42" s="100"/>
      <c r="D42" s="103" t="s">
        <v>255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100"/>
      <c r="P42" s="106">
        <v>5</v>
      </c>
      <c r="Q42" s="83"/>
      <c r="R42" s="100"/>
      <c r="S42" s="104" t="s">
        <v>44</v>
      </c>
      <c r="T42" s="100"/>
      <c r="U42" s="105"/>
      <c r="V42" s="83"/>
      <c r="W42" s="100"/>
      <c r="X42" s="99">
        <f t="shared" si="2"/>
        <v>0</v>
      </c>
      <c r="Y42" s="83"/>
      <c r="Z42" s="100"/>
      <c r="AA42" s="101" t="s">
        <v>42</v>
      </c>
      <c r="AB42" s="83"/>
      <c r="AC42" s="100"/>
      <c r="AD42" s="29"/>
      <c r="AE42" s="99">
        <f t="shared" si="3"/>
        <v>0</v>
      </c>
      <c r="AF42" s="83"/>
      <c r="AG42" s="83"/>
      <c r="AH42" s="100"/>
      <c r="AI42" s="101" t="s">
        <v>42</v>
      </c>
      <c r="AJ42" s="83"/>
      <c r="AK42" s="83"/>
      <c r="AL42" s="100"/>
      <c r="AM42" s="25"/>
      <c r="AN42" s="33"/>
    </row>
    <row r="43" spans="1:40" ht="14.25" customHeight="1">
      <c r="A43" s="102" t="s">
        <v>81</v>
      </c>
      <c r="B43" s="83"/>
      <c r="C43" s="100"/>
      <c r="D43" s="103" t="s">
        <v>256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100"/>
      <c r="P43" s="106">
        <v>3</v>
      </c>
      <c r="Q43" s="83"/>
      <c r="R43" s="100"/>
      <c r="S43" s="104" t="s">
        <v>44</v>
      </c>
      <c r="T43" s="100"/>
      <c r="U43" s="105"/>
      <c r="V43" s="83"/>
      <c r="W43" s="100"/>
      <c r="X43" s="99">
        <f t="shared" si="2"/>
        <v>0</v>
      </c>
      <c r="Y43" s="83"/>
      <c r="Z43" s="100"/>
      <c r="AA43" s="101" t="s">
        <v>42</v>
      </c>
      <c r="AB43" s="83"/>
      <c r="AC43" s="100"/>
      <c r="AD43" s="29"/>
      <c r="AE43" s="99">
        <f t="shared" si="3"/>
        <v>0</v>
      </c>
      <c r="AF43" s="83"/>
      <c r="AG43" s="83"/>
      <c r="AH43" s="100"/>
      <c r="AI43" s="101" t="s">
        <v>42</v>
      </c>
      <c r="AJ43" s="83"/>
      <c r="AK43" s="83"/>
      <c r="AL43" s="100"/>
      <c r="AM43" s="25"/>
      <c r="AN43" s="33"/>
    </row>
    <row r="44" spans="1:40" ht="14.25" customHeight="1">
      <c r="A44" s="102" t="s">
        <v>82</v>
      </c>
      <c r="B44" s="83"/>
      <c r="C44" s="100"/>
      <c r="D44" s="103" t="s">
        <v>257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100"/>
      <c r="P44" s="106">
        <v>8</v>
      </c>
      <c r="Q44" s="83"/>
      <c r="R44" s="100"/>
      <c r="S44" s="104" t="s">
        <v>44</v>
      </c>
      <c r="T44" s="100"/>
      <c r="U44" s="105"/>
      <c r="V44" s="83"/>
      <c r="W44" s="100"/>
      <c r="X44" s="99">
        <f t="shared" si="2"/>
        <v>0</v>
      </c>
      <c r="Y44" s="83"/>
      <c r="Z44" s="100"/>
      <c r="AA44" s="101" t="s">
        <v>42</v>
      </c>
      <c r="AB44" s="83"/>
      <c r="AC44" s="100"/>
      <c r="AD44" s="29"/>
      <c r="AE44" s="99">
        <f t="shared" si="3"/>
        <v>0</v>
      </c>
      <c r="AF44" s="83"/>
      <c r="AG44" s="83"/>
      <c r="AH44" s="100"/>
      <c r="AI44" s="101" t="s">
        <v>42</v>
      </c>
      <c r="AJ44" s="83"/>
      <c r="AK44" s="83"/>
      <c r="AL44" s="100"/>
      <c r="AM44" s="25"/>
      <c r="AN44" s="33"/>
    </row>
    <row r="45" spans="1:40" ht="14.25" customHeight="1">
      <c r="A45" s="102" t="s">
        <v>83</v>
      </c>
      <c r="B45" s="83"/>
      <c r="C45" s="100"/>
      <c r="D45" s="103" t="s">
        <v>258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100"/>
      <c r="P45" s="106">
        <v>2</v>
      </c>
      <c r="Q45" s="83"/>
      <c r="R45" s="100"/>
      <c r="S45" s="104" t="s">
        <v>44</v>
      </c>
      <c r="T45" s="100"/>
      <c r="U45" s="105"/>
      <c r="V45" s="83"/>
      <c r="W45" s="100"/>
      <c r="X45" s="99">
        <f t="shared" si="2"/>
        <v>0</v>
      </c>
      <c r="Y45" s="83"/>
      <c r="Z45" s="100"/>
      <c r="AA45" s="101" t="s">
        <v>42</v>
      </c>
      <c r="AB45" s="83"/>
      <c r="AC45" s="100"/>
      <c r="AD45" s="29"/>
      <c r="AE45" s="99">
        <f t="shared" si="3"/>
        <v>0</v>
      </c>
      <c r="AF45" s="83"/>
      <c r="AG45" s="83"/>
      <c r="AH45" s="100"/>
      <c r="AI45" s="101" t="s">
        <v>42</v>
      </c>
      <c r="AJ45" s="83"/>
      <c r="AK45" s="83"/>
      <c r="AL45" s="100"/>
      <c r="AM45" s="25"/>
      <c r="AN45" s="33"/>
    </row>
    <row r="46" spans="1:40" ht="14.25" customHeight="1">
      <c r="A46" s="102" t="s">
        <v>84</v>
      </c>
      <c r="B46" s="83"/>
      <c r="C46" s="100"/>
      <c r="D46" s="103" t="s">
        <v>259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100"/>
      <c r="P46" s="106">
        <v>2</v>
      </c>
      <c r="Q46" s="83"/>
      <c r="R46" s="100"/>
      <c r="S46" s="104" t="s">
        <v>44</v>
      </c>
      <c r="T46" s="100"/>
      <c r="U46" s="105"/>
      <c r="V46" s="83"/>
      <c r="W46" s="100"/>
      <c r="X46" s="99">
        <f t="shared" si="2"/>
        <v>0</v>
      </c>
      <c r="Y46" s="83"/>
      <c r="Z46" s="100"/>
      <c r="AA46" s="101" t="s">
        <v>42</v>
      </c>
      <c r="AB46" s="83"/>
      <c r="AC46" s="100"/>
      <c r="AD46" s="29"/>
      <c r="AE46" s="99">
        <f t="shared" si="3"/>
        <v>0</v>
      </c>
      <c r="AF46" s="83"/>
      <c r="AG46" s="83"/>
      <c r="AH46" s="100"/>
      <c r="AI46" s="101" t="s">
        <v>42</v>
      </c>
      <c r="AJ46" s="83"/>
      <c r="AK46" s="83"/>
      <c r="AL46" s="100"/>
      <c r="AM46" s="25"/>
      <c r="AN46" s="33"/>
    </row>
    <row r="47" spans="1:40" ht="14.25" customHeight="1">
      <c r="A47" s="102" t="s">
        <v>85</v>
      </c>
      <c r="B47" s="83"/>
      <c r="C47" s="100"/>
      <c r="D47" s="103" t="s">
        <v>260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100"/>
      <c r="P47" s="106">
        <v>2</v>
      </c>
      <c r="Q47" s="83"/>
      <c r="R47" s="100"/>
      <c r="S47" s="104" t="s">
        <v>44</v>
      </c>
      <c r="T47" s="100"/>
      <c r="U47" s="105"/>
      <c r="V47" s="83"/>
      <c r="W47" s="100"/>
      <c r="X47" s="99">
        <f t="shared" si="2"/>
        <v>0</v>
      </c>
      <c r="Y47" s="83"/>
      <c r="Z47" s="100"/>
      <c r="AA47" s="101" t="s">
        <v>42</v>
      </c>
      <c r="AB47" s="83"/>
      <c r="AC47" s="100"/>
      <c r="AD47" s="29"/>
      <c r="AE47" s="99">
        <f t="shared" si="3"/>
        <v>0</v>
      </c>
      <c r="AF47" s="83"/>
      <c r="AG47" s="83"/>
      <c r="AH47" s="100"/>
      <c r="AI47" s="101" t="s">
        <v>42</v>
      </c>
      <c r="AJ47" s="83"/>
      <c r="AK47" s="83"/>
      <c r="AL47" s="100"/>
      <c r="AM47" s="25"/>
      <c r="AN47" s="33"/>
    </row>
    <row r="48" spans="1:40" ht="14.25" customHeight="1">
      <c r="A48" s="102" t="s">
        <v>86</v>
      </c>
      <c r="B48" s="83"/>
      <c r="C48" s="100"/>
      <c r="D48" s="103" t="s">
        <v>261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100"/>
      <c r="P48" s="106">
        <v>3</v>
      </c>
      <c r="Q48" s="83"/>
      <c r="R48" s="100"/>
      <c r="S48" s="104" t="s">
        <v>44</v>
      </c>
      <c r="T48" s="100"/>
      <c r="U48" s="105"/>
      <c r="V48" s="83"/>
      <c r="W48" s="100"/>
      <c r="X48" s="99">
        <f t="shared" si="2"/>
        <v>0</v>
      </c>
      <c r="Y48" s="83"/>
      <c r="Z48" s="100"/>
      <c r="AA48" s="101" t="s">
        <v>42</v>
      </c>
      <c r="AB48" s="83"/>
      <c r="AC48" s="100"/>
      <c r="AD48" s="29"/>
      <c r="AE48" s="99">
        <f t="shared" si="3"/>
        <v>0</v>
      </c>
      <c r="AF48" s="83"/>
      <c r="AG48" s="83"/>
      <c r="AH48" s="100"/>
      <c r="AI48" s="101" t="s">
        <v>42</v>
      </c>
      <c r="AJ48" s="83"/>
      <c r="AK48" s="83"/>
      <c r="AL48" s="100"/>
      <c r="AM48" s="25"/>
      <c r="AN48" s="33"/>
    </row>
    <row r="49" spans="1:40" ht="14.25" customHeight="1">
      <c r="A49" s="102" t="s">
        <v>87</v>
      </c>
      <c r="B49" s="83"/>
      <c r="C49" s="100"/>
      <c r="D49" s="103" t="s">
        <v>262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100"/>
      <c r="P49" s="106">
        <v>3</v>
      </c>
      <c r="Q49" s="83"/>
      <c r="R49" s="100"/>
      <c r="S49" s="104" t="s">
        <v>44</v>
      </c>
      <c r="T49" s="100"/>
      <c r="U49" s="105"/>
      <c r="V49" s="83"/>
      <c r="W49" s="100"/>
      <c r="X49" s="99">
        <f t="shared" si="2"/>
        <v>0</v>
      </c>
      <c r="Y49" s="83"/>
      <c r="Z49" s="100"/>
      <c r="AA49" s="101" t="s">
        <v>42</v>
      </c>
      <c r="AB49" s="83"/>
      <c r="AC49" s="100"/>
      <c r="AD49" s="29"/>
      <c r="AE49" s="99">
        <f t="shared" si="3"/>
        <v>0</v>
      </c>
      <c r="AF49" s="83"/>
      <c r="AG49" s="83"/>
      <c r="AH49" s="100"/>
      <c r="AI49" s="101" t="s">
        <v>42</v>
      </c>
      <c r="AJ49" s="83"/>
      <c r="AK49" s="83"/>
      <c r="AL49" s="100"/>
      <c r="AM49" s="25"/>
      <c r="AN49" s="33"/>
    </row>
    <row r="50" spans="1:40" ht="14.25" customHeight="1">
      <c r="A50" s="102" t="s">
        <v>88</v>
      </c>
      <c r="B50" s="83"/>
      <c r="C50" s="100"/>
      <c r="D50" s="103" t="s">
        <v>263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100"/>
      <c r="P50" s="106">
        <v>7</v>
      </c>
      <c r="Q50" s="83"/>
      <c r="R50" s="100"/>
      <c r="S50" s="104" t="s">
        <v>44</v>
      </c>
      <c r="T50" s="100"/>
      <c r="U50" s="105"/>
      <c r="V50" s="83"/>
      <c r="W50" s="100"/>
      <c r="X50" s="99">
        <f t="shared" si="2"/>
        <v>0</v>
      </c>
      <c r="Y50" s="83"/>
      <c r="Z50" s="100"/>
      <c r="AA50" s="101" t="s">
        <v>42</v>
      </c>
      <c r="AB50" s="83"/>
      <c r="AC50" s="100"/>
      <c r="AD50" s="29"/>
      <c r="AE50" s="99">
        <f t="shared" si="3"/>
        <v>0</v>
      </c>
      <c r="AF50" s="83"/>
      <c r="AG50" s="83"/>
      <c r="AH50" s="100"/>
      <c r="AI50" s="101" t="s">
        <v>42</v>
      </c>
      <c r="AJ50" s="83"/>
      <c r="AK50" s="83"/>
      <c r="AL50" s="100"/>
      <c r="AM50" s="25"/>
      <c r="AN50" s="33"/>
    </row>
    <row r="51" spans="1:40" ht="14.25" customHeight="1">
      <c r="A51" s="102" t="s">
        <v>89</v>
      </c>
      <c r="B51" s="83"/>
      <c r="C51" s="100"/>
      <c r="D51" s="103" t="s">
        <v>264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100"/>
      <c r="P51" s="106">
        <v>9</v>
      </c>
      <c r="Q51" s="83"/>
      <c r="R51" s="100"/>
      <c r="S51" s="104" t="s">
        <v>44</v>
      </c>
      <c r="T51" s="100"/>
      <c r="U51" s="105"/>
      <c r="V51" s="83"/>
      <c r="W51" s="100"/>
      <c r="X51" s="99">
        <f t="shared" si="2"/>
        <v>0</v>
      </c>
      <c r="Y51" s="83"/>
      <c r="Z51" s="100"/>
      <c r="AA51" s="101" t="s">
        <v>42</v>
      </c>
      <c r="AB51" s="83"/>
      <c r="AC51" s="100"/>
      <c r="AD51" s="29"/>
      <c r="AE51" s="99">
        <f t="shared" si="3"/>
        <v>0</v>
      </c>
      <c r="AF51" s="83"/>
      <c r="AG51" s="83"/>
      <c r="AH51" s="100"/>
      <c r="AI51" s="101" t="s">
        <v>42</v>
      </c>
      <c r="AJ51" s="83"/>
      <c r="AK51" s="83"/>
      <c r="AL51" s="100"/>
      <c r="AM51" s="25"/>
      <c r="AN51" s="33"/>
    </row>
    <row r="52" spans="1:40" ht="14.25" customHeight="1">
      <c r="A52" s="102" t="s">
        <v>90</v>
      </c>
      <c r="B52" s="83"/>
      <c r="C52" s="100"/>
      <c r="D52" s="103" t="s">
        <v>265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100"/>
      <c r="P52" s="106">
        <v>21</v>
      </c>
      <c r="Q52" s="83"/>
      <c r="R52" s="100"/>
      <c r="S52" s="104" t="s">
        <v>44</v>
      </c>
      <c r="T52" s="100"/>
      <c r="U52" s="105"/>
      <c r="V52" s="83"/>
      <c r="W52" s="100"/>
      <c r="X52" s="99">
        <f t="shared" si="2"/>
        <v>0</v>
      </c>
      <c r="Y52" s="83"/>
      <c r="Z52" s="100"/>
      <c r="AA52" s="101" t="s">
        <v>42</v>
      </c>
      <c r="AB52" s="83"/>
      <c r="AC52" s="100"/>
      <c r="AD52" s="29"/>
      <c r="AE52" s="99">
        <f t="shared" si="3"/>
        <v>0</v>
      </c>
      <c r="AF52" s="83"/>
      <c r="AG52" s="83"/>
      <c r="AH52" s="100"/>
      <c r="AI52" s="101" t="s">
        <v>42</v>
      </c>
      <c r="AJ52" s="83"/>
      <c r="AK52" s="83"/>
      <c r="AL52" s="100"/>
      <c r="AM52" s="25"/>
      <c r="AN52" s="33"/>
    </row>
    <row r="53" spans="1:40" ht="14.25" customHeight="1">
      <c r="A53" s="102" t="s">
        <v>91</v>
      </c>
      <c r="B53" s="83"/>
      <c r="C53" s="100"/>
      <c r="D53" s="103" t="s">
        <v>266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100"/>
      <c r="P53" s="106">
        <v>28</v>
      </c>
      <c r="Q53" s="83"/>
      <c r="R53" s="100"/>
      <c r="S53" s="104" t="s">
        <v>44</v>
      </c>
      <c r="T53" s="100"/>
      <c r="U53" s="105"/>
      <c r="V53" s="83"/>
      <c r="W53" s="100"/>
      <c r="X53" s="99">
        <f t="shared" si="2"/>
        <v>0</v>
      </c>
      <c r="Y53" s="83"/>
      <c r="Z53" s="100"/>
      <c r="AA53" s="101" t="s">
        <v>42</v>
      </c>
      <c r="AB53" s="83"/>
      <c r="AC53" s="100"/>
      <c r="AD53" s="29"/>
      <c r="AE53" s="99">
        <f t="shared" si="3"/>
        <v>0</v>
      </c>
      <c r="AF53" s="83"/>
      <c r="AG53" s="83"/>
      <c r="AH53" s="100"/>
      <c r="AI53" s="101" t="s">
        <v>42</v>
      </c>
      <c r="AJ53" s="83"/>
      <c r="AK53" s="83"/>
      <c r="AL53" s="100"/>
      <c r="AM53" s="25"/>
      <c r="AN53" s="33"/>
    </row>
    <row r="54" spans="1:40" ht="13.5" customHeight="1">
      <c r="A54" s="102" t="s">
        <v>92</v>
      </c>
      <c r="B54" s="83"/>
      <c r="C54" s="100"/>
      <c r="D54" s="103" t="s">
        <v>267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100"/>
      <c r="P54" s="106">
        <v>12</v>
      </c>
      <c r="Q54" s="83"/>
      <c r="R54" s="100"/>
      <c r="S54" s="104" t="s">
        <v>44</v>
      </c>
      <c r="T54" s="100"/>
      <c r="U54" s="105"/>
      <c r="V54" s="83"/>
      <c r="W54" s="100"/>
      <c r="X54" s="99">
        <f t="shared" si="2"/>
        <v>0</v>
      </c>
      <c r="Y54" s="83"/>
      <c r="Z54" s="100"/>
      <c r="AA54" s="101" t="s">
        <v>42</v>
      </c>
      <c r="AB54" s="83"/>
      <c r="AC54" s="100"/>
      <c r="AD54" s="29"/>
      <c r="AE54" s="99">
        <f t="shared" si="3"/>
        <v>0</v>
      </c>
      <c r="AF54" s="83"/>
      <c r="AG54" s="83"/>
      <c r="AH54" s="100"/>
      <c r="AI54" s="101" t="s">
        <v>42</v>
      </c>
      <c r="AJ54" s="83"/>
      <c r="AK54" s="83"/>
      <c r="AL54" s="100"/>
      <c r="AM54" s="25"/>
      <c r="AN54" s="33"/>
    </row>
    <row r="55" spans="1:40" ht="14.25" customHeight="1">
      <c r="A55" s="102" t="s">
        <v>93</v>
      </c>
      <c r="B55" s="83"/>
      <c r="C55" s="100"/>
      <c r="D55" s="103" t="s">
        <v>268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100"/>
      <c r="P55" s="106">
        <v>7</v>
      </c>
      <c r="Q55" s="83"/>
      <c r="R55" s="100"/>
      <c r="S55" s="104" t="s">
        <v>44</v>
      </c>
      <c r="T55" s="100"/>
      <c r="U55" s="105"/>
      <c r="V55" s="83"/>
      <c r="W55" s="100"/>
      <c r="X55" s="99">
        <f t="shared" si="2"/>
        <v>0</v>
      </c>
      <c r="Y55" s="83"/>
      <c r="Z55" s="100"/>
      <c r="AA55" s="101" t="s">
        <v>42</v>
      </c>
      <c r="AB55" s="83"/>
      <c r="AC55" s="100"/>
      <c r="AD55" s="29"/>
      <c r="AE55" s="99">
        <f t="shared" si="3"/>
        <v>0</v>
      </c>
      <c r="AF55" s="83"/>
      <c r="AG55" s="83"/>
      <c r="AH55" s="100"/>
      <c r="AI55" s="101" t="s">
        <v>42</v>
      </c>
      <c r="AJ55" s="83"/>
      <c r="AK55" s="83"/>
      <c r="AL55" s="100"/>
      <c r="AM55" s="25"/>
      <c r="AN55" s="33"/>
    </row>
    <row r="56" spans="1:40" ht="14.25" customHeight="1">
      <c r="A56" s="102" t="s">
        <v>94</v>
      </c>
      <c r="B56" s="83"/>
      <c r="C56" s="100"/>
      <c r="D56" s="103" t="s">
        <v>269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100"/>
      <c r="P56" s="106">
        <v>8</v>
      </c>
      <c r="Q56" s="83"/>
      <c r="R56" s="100"/>
      <c r="S56" s="104" t="s">
        <v>44</v>
      </c>
      <c r="T56" s="100"/>
      <c r="U56" s="105"/>
      <c r="V56" s="83"/>
      <c r="W56" s="100"/>
      <c r="X56" s="99">
        <f t="shared" si="2"/>
        <v>0</v>
      </c>
      <c r="Y56" s="83"/>
      <c r="Z56" s="100"/>
      <c r="AA56" s="101" t="s">
        <v>42</v>
      </c>
      <c r="AB56" s="83"/>
      <c r="AC56" s="100"/>
      <c r="AD56" s="29"/>
      <c r="AE56" s="99">
        <f t="shared" si="3"/>
        <v>0</v>
      </c>
      <c r="AF56" s="83"/>
      <c r="AG56" s="83"/>
      <c r="AH56" s="100"/>
      <c r="AI56" s="101" t="s">
        <v>42</v>
      </c>
      <c r="AJ56" s="83"/>
      <c r="AK56" s="83"/>
      <c r="AL56" s="100"/>
      <c r="AM56" s="25"/>
      <c r="AN56" s="33"/>
    </row>
    <row r="57" spans="1:40" ht="14.25" customHeight="1">
      <c r="A57" s="102" t="s">
        <v>95</v>
      </c>
      <c r="B57" s="83"/>
      <c r="C57" s="100"/>
      <c r="D57" s="103" t="s">
        <v>270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100"/>
      <c r="P57" s="106">
        <v>3</v>
      </c>
      <c r="Q57" s="83"/>
      <c r="R57" s="100"/>
      <c r="S57" s="104" t="s">
        <v>44</v>
      </c>
      <c r="T57" s="100"/>
      <c r="U57" s="105"/>
      <c r="V57" s="83"/>
      <c r="W57" s="100"/>
      <c r="X57" s="101" t="s">
        <v>42</v>
      </c>
      <c r="Y57" s="83"/>
      <c r="Z57" s="100"/>
      <c r="AA57" s="99">
        <f>P57*U57</f>
        <v>0</v>
      </c>
      <c r="AB57" s="83"/>
      <c r="AC57" s="100"/>
      <c r="AD57" s="29"/>
      <c r="AE57" s="101" t="s">
        <v>42</v>
      </c>
      <c r="AF57" s="83"/>
      <c r="AG57" s="83"/>
      <c r="AH57" s="100"/>
      <c r="AI57" s="99">
        <f>AA57*1.21</f>
        <v>0</v>
      </c>
      <c r="AJ57" s="83"/>
      <c r="AK57" s="83"/>
      <c r="AL57" s="100"/>
      <c r="AM57" s="25"/>
      <c r="AN57" s="33"/>
    </row>
    <row r="58" spans="1:40" ht="14.25" customHeight="1">
      <c r="A58" s="102" t="s">
        <v>96</v>
      </c>
      <c r="B58" s="83"/>
      <c r="C58" s="100"/>
      <c r="D58" s="103" t="s">
        <v>271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100"/>
      <c r="P58" s="106">
        <v>2</v>
      </c>
      <c r="Q58" s="83"/>
      <c r="R58" s="100"/>
      <c r="S58" s="104" t="s">
        <v>44</v>
      </c>
      <c r="T58" s="100"/>
      <c r="U58" s="105"/>
      <c r="V58" s="83"/>
      <c r="W58" s="100"/>
      <c r="X58" s="99">
        <f aca="true" t="shared" si="4" ref="X58:X120">P58*U58</f>
        <v>0</v>
      </c>
      <c r="Y58" s="83"/>
      <c r="Z58" s="100"/>
      <c r="AA58" s="101" t="s">
        <v>42</v>
      </c>
      <c r="AB58" s="83"/>
      <c r="AC58" s="100"/>
      <c r="AD58" s="29"/>
      <c r="AE58" s="99">
        <f aca="true" t="shared" si="5" ref="AE58:AE120">X58*1.21</f>
        <v>0</v>
      </c>
      <c r="AF58" s="83"/>
      <c r="AG58" s="83"/>
      <c r="AH58" s="100"/>
      <c r="AI58" s="101" t="s">
        <v>42</v>
      </c>
      <c r="AJ58" s="83"/>
      <c r="AK58" s="83"/>
      <c r="AL58" s="100"/>
      <c r="AM58" s="25"/>
      <c r="AN58" s="33"/>
    </row>
    <row r="59" spans="1:40" ht="14.25" customHeight="1">
      <c r="A59" s="102" t="s">
        <v>97</v>
      </c>
      <c r="B59" s="83"/>
      <c r="C59" s="100"/>
      <c r="D59" s="103" t="s">
        <v>272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100"/>
      <c r="P59" s="106">
        <v>8</v>
      </c>
      <c r="Q59" s="83"/>
      <c r="R59" s="100"/>
      <c r="S59" s="104" t="s">
        <v>44</v>
      </c>
      <c r="T59" s="100"/>
      <c r="U59" s="105"/>
      <c r="V59" s="83"/>
      <c r="W59" s="100"/>
      <c r="X59" s="99">
        <f t="shared" si="4"/>
        <v>0</v>
      </c>
      <c r="Y59" s="83"/>
      <c r="Z59" s="100"/>
      <c r="AA59" s="101" t="s">
        <v>42</v>
      </c>
      <c r="AB59" s="83"/>
      <c r="AC59" s="100"/>
      <c r="AD59" s="29"/>
      <c r="AE59" s="99">
        <f t="shared" si="5"/>
        <v>0</v>
      </c>
      <c r="AF59" s="83"/>
      <c r="AG59" s="83"/>
      <c r="AH59" s="100"/>
      <c r="AI59" s="101" t="s">
        <v>42</v>
      </c>
      <c r="AJ59" s="83"/>
      <c r="AK59" s="83"/>
      <c r="AL59" s="100"/>
      <c r="AM59" s="25"/>
      <c r="AN59" s="33"/>
    </row>
    <row r="60" spans="1:40" ht="14.25" customHeight="1">
      <c r="A60" s="102" t="s">
        <v>98</v>
      </c>
      <c r="B60" s="83"/>
      <c r="C60" s="100"/>
      <c r="D60" s="103" t="s">
        <v>273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100"/>
      <c r="P60" s="106">
        <v>13</v>
      </c>
      <c r="Q60" s="83"/>
      <c r="R60" s="100"/>
      <c r="S60" s="104" t="s">
        <v>44</v>
      </c>
      <c r="T60" s="100"/>
      <c r="U60" s="105"/>
      <c r="V60" s="83"/>
      <c r="W60" s="100"/>
      <c r="X60" s="99">
        <f t="shared" si="4"/>
        <v>0</v>
      </c>
      <c r="Y60" s="83"/>
      <c r="Z60" s="100"/>
      <c r="AA60" s="101" t="s">
        <v>42</v>
      </c>
      <c r="AB60" s="83"/>
      <c r="AC60" s="100"/>
      <c r="AD60" s="29"/>
      <c r="AE60" s="99">
        <f t="shared" si="5"/>
        <v>0</v>
      </c>
      <c r="AF60" s="83"/>
      <c r="AG60" s="83"/>
      <c r="AH60" s="100"/>
      <c r="AI60" s="101" t="s">
        <v>42</v>
      </c>
      <c r="AJ60" s="83"/>
      <c r="AK60" s="83"/>
      <c r="AL60" s="100"/>
      <c r="AM60" s="25"/>
      <c r="AN60" s="33"/>
    </row>
    <row r="61" spans="1:40" ht="14.25" customHeight="1">
      <c r="A61" s="102" t="s">
        <v>99</v>
      </c>
      <c r="B61" s="83"/>
      <c r="C61" s="100"/>
      <c r="D61" s="103" t="s">
        <v>274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100"/>
      <c r="P61" s="106">
        <v>5</v>
      </c>
      <c r="Q61" s="83"/>
      <c r="R61" s="100"/>
      <c r="S61" s="104" t="s">
        <v>44</v>
      </c>
      <c r="T61" s="100"/>
      <c r="U61" s="105"/>
      <c r="V61" s="83"/>
      <c r="W61" s="100"/>
      <c r="X61" s="99">
        <f t="shared" si="4"/>
        <v>0</v>
      </c>
      <c r="Y61" s="83"/>
      <c r="Z61" s="100"/>
      <c r="AA61" s="101" t="s">
        <v>42</v>
      </c>
      <c r="AB61" s="83"/>
      <c r="AC61" s="100"/>
      <c r="AD61" s="29"/>
      <c r="AE61" s="99">
        <f t="shared" si="5"/>
        <v>0</v>
      </c>
      <c r="AF61" s="83"/>
      <c r="AG61" s="83"/>
      <c r="AH61" s="100"/>
      <c r="AI61" s="101" t="s">
        <v>42</v>
      </c>
      <c r="AJ61" s="83"/>
      <c r="AK61" s="83"/>
      <c r="AL61" s="100"/>
      <c r="AM61" s="25"/>
      <c r="AN61" s="33"/>
    </row>
    <row r="62" spans="1:40" ht="14.25" customHeight="1">
      <c r="A62" s="102" t="s">
        <v>100</v>
      </c>
      <c r="B62" s="83"/>
      <c r="C62" s="100"/>
      <c r="D62" s="103" t="s">
        <v>275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100"/>
      <c r="P62" s="106">
        <v>10</v>
      </c>
      <c r="Q62" s="83"/>
      <c r="R62" s="100"/>
      <c r="S62" s="104" t="s">
        <v>44</v>
      </c>
      <c r="T62" s="100"/>
      <c r="U62" s="105"/>
      <c r="V62" s="83"/>
      <c r="W62" s="100"/>
      <c r="X62" s="99">
        <f t="shared" si="4"/>
        <v>0</v>
      </c>
      <c r="Y62" s="83"/>
      <c r="Z62" s="100"/>
      <c r="AA62" s="101" t="s">
        <v>42</v>
      </c>
      <c r="AB62" s="83"/>
      <c r="AC62" s="100"/>
      <c r="AD62" s="29"/>
      <c r="AE62" s="99">
        <f t="shared" si="5"/>
        <v>0</v>
      </c>
      <c r="AF62" s="83"/>
      <c r="AG62" s="83"/>
      <c r="AH62" s="100"/>
      <c r="AI62" s="101" t="s">
        <v>42</v>
      </c>
      <c r="AJ62" s="83"/>
      <c r="AK62" s="83"/>
      <c r="AL62" s="100"/>
      <c r="AM62" s="25"/>
      <c r="AN62" s="33"/>
    </row>
    <row r="63" spans="1:40" ht="14.25" customHeight="1">
      <c r="A63" s="102" t="s">
        <v>101</v>
      </c>
      <c r="B63" s="83"/>
      <c r="C63" s="100"/>
      <c r="D63" s="103" t="s">
        <v>276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100"/>
      <c r="P63" s="106">
        <v>6</v>
      </c>
      <c r="Q63" s="83"/>
      <c r="R63" s="100"/>
      <c r="S63" s="104" t="s">
        <v>44</v>
      </c>
      <c r="T63" s="100"/>
      <c r="U63" s="105"/>
      <c r="V63" s="83"/>
      <c r="W63" s="100"/>
      <c r="X63" s="99">
        <f t="shared" si="4"/>
        <v>0</v>
      </c>
      <c r="Y63" s="83"/>
      <c r="Z63" s="100"/>
      <c r="AA63" s="101" t="s">
        <v>42</v>
      </c>
      <c r="AB63" s="83"/>
      <c r="AC63" s="100"/>
      <c r="AD63" s="29"/>
      <c r="AE63" s="99">
        <f t="shared" si="5"/>
        <v>0</v>
      </c>
      <c r="AF63" s="83"/>
      <c r="AG63" s="83"/>
      <c r="AH63" s="100"/>
      <c r="AI63" s="101" t="s">
        <v>42</v>
      </c>
      <c r="AJ63" s="83"/>
      <c r="AK63" s="83"/>
      <c r="AL63" s="100"/>
      <c r="AM63" s="25"/>
      <c r="AN63" s="33"/>
    </row>
    <row r="64" spans="1:40" ht="14.25" customHeight="1">
      <c r="A64" s="102" t="s">
        <v>102</v>
      </c>
      <c r="B64" s="83"/>
      <c r="C64" s="100"/>
      <c r="D64" s="103" t="s">
        <v>277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100"/>
      <c r="P64" s="106">
        <v>13</v>
      </c>
      <c r="Q64" s="83"/>
      <c r="R64" s="100"/>
      <c r="S64" s="104" t="s">
        <v>44</v>
      </c>
      <c r="T64" s="100"/>
      <c r="U64" s="105"/>
      <c r="V64" s="83"/>
      <c r="W64" s="100"/>
      <c r="X64" s="99">
        <f t="shared" si="4"/>
        <v>0</v>
      </c>
      <c r="Y64" s="83"/>
      <c r="Z64" s="100"/>
      <c r="AA64" s="101" t="s">
        <v>42</v>
      </c>
      <c r="AB64" s="83"/>
      <c r="AC64" s="100"/>
      <c r="AD64" s="29"/>
      <c r="AE64" s="99">
        <f t="shared" si="5"/>
        <v>0</v>
      </c>
      <c r="AF64" s="83"/>
      <c r="AG64" s="83"/>
      <c r="AH64" s="100"/>
      <c r="AI64" s="101" t="s">
        <v>42</v>
      </c>
      <c r="AJ64" s="83"/>
      <c r="AK64" s="83"/>
      <c r="AL64" s="100"/>
      <c r="AM64" s="25"/>
      <c r="AN64" s="33"/>
    </row>
    <row r="65" spans="1:40" ht="14.25" customHeight="1">
      <c r="A65" s="102" t="s">
        <v>103</v>
      </c>
      <c r="B65" s="83"/>
      <c r="C65" s="100"/>
      <c r="D65" s="103" t="s">
        <v>278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100"/>
      <c r="P65" s="106">
        <v>4</v>
      </c>
      <c r="Q65" s="83"/>
      <c r="R65" s="100"/>
      <c r="S65" s="104" t="s">
        <v>44</v>
      </c>
      <c r="T65" s="100"/>
      <c r="U65" s="105"/>
      <c r="V65" s="83"/>
      <c r="W65" s="100"/>
      <c r="X65" s="99">
        <f t="shared" si="4"/>
        <v>0</v>
      </c>
      <c r="Y65" s="83"/>
      <c r="Z65" s="100"/>
      <c r="AA65" s="101" t="s">
        <v>42</v>
      </c>
      <c r="AB65" s="83"/>
      <c r="AC65" s="100"/>
      <c r="AD65" s="29"/>
      <c r="AE65" s="99">
        <f t="shared" si="5"/>
        <v>0</v>
      </c>
      <c r="AF65" s="83"/>
      <c r="AG65" s="83"/>
      <c r="AH65" s="100"/>
      <c r="AI65" s="101" t="s">
        <v>42</v>
      </c>
      <c r="AJ65" s="83"/>
      <c r="AK65" s="83"/>
      <c r="AL65" s="100"/>
      <c r="AM65" s="25"/>
      <c r="AN65" s="33"/>
    </row>
    <row r="66" spans="1:40" ht="14.25" customHeight="1">
      <c r="A66" s="102" t="s">
        <v>104</v>
      </c>
      <c r="B66" s="83"/>
      <c r="C66" s="100"/>
      <c r="D66" s="103" t="s">
        <v>279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100"/>
      <c r="P66" s="106">
        <v>6</v>
      </c>
      <c r="Q66" s="83"/>
      <c r="R66" s="100"/>
      <c r="S66" s="104" t="s">
        <v>44</v>
      </c>
      <c r="T66" s="100"/>
      <c r="U66" s="105"/>
      <c r="V66" s="83"/>
      <c r="W66" s="100"/>
      <c r="X66" s="99">
        <f t="shared" si="4"/>
        <v>0</v>
      </c>
      <c r="Y66" s="83"/>
      <c r="Z66" s="100"/>
      <c r="AA66" s="101" t="s">
        <v>42</v>
      </c>
      <c r="AB66" s="83"/>
      <c r="AC66" s="100"/>
      <c r="AD66" s="29"/>
      <c r="AE66" s="99">
        <f t="shared" si="5"/>
        <v>0</v>
      </c>
      <c r="AF66" s="83"/>
      <c r="AG66" s="83"/>
      <c r="AH66" s="100"/>
      <c r="AI66" s="101" t="s">
        <v>42</v>
      </c>
      <c r="AJ66" s="83"/>
      <c r="AK66" s="83"/>
      <c r="AL66" s="100"/>
      <c r="AM66" s="25"/>
      <c r="AN66" s="33"/>
    </row>
    <row r="67" spans="1:40" ht="14.25" customHeight="1">
      <c r="A67" s="102" t="s">
        <v>105</v>
      </c>
      <c r="B67" s="83"/>
      <c r="C67" s="100"/>
      <c r="D67" s="103" t="s">
        <v>280</v>
      </c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100"/>
      <c r="P67" s="106">
        <v>5</v>
      </c>
      <c r="Q67" s="83"/>
      <c r="R67" s="100"/>
      <c r="S67" s="104" t="s">
        <v>44</v>
      </c>
      <c r="T67" s="100"/>
      <c r="U67" s="105"/>
      <c r="V67" s="83"/>
      <c r="W67" s="100"/>
      <c r="X67" s="99">
        <f t="shared" si="4"/>
        <v>0</v>
      </c>
      <c r="Y67" s="83"/>
      <c r="Z67" s="100"/>
      <c r="AA67" s="101" t="s">
        <v>42</v>
      </c>
      <c r="AB67" s="83"/>
      <c r="AC67" s="100"/>
      <c r="AD67" s="29"/>
      <c r="AE67" s="99">
        <f t="shared" si="5"/>
        <v>0</v>
      </c>
      <c r="AF67" s="83"/>
      <c r="AG67" s="83"/>
      <c r="AH67" s="100"/>
      <c r="AI67" s="101" t="s">
        <v>42</v>
      </c>
      <c r="AJ67" s="83"/>
      <c r="AK67" s="83"/>
      <c r="AL67" s="100"/>
      <c r="AM67" s="25"/>
      <c r="AN67" s="33"/>
    </row>
    <row r="68" spans="1:40" ht="14.25" customHeight="1">
      <c r="A68" s="102" t="s">
        <v>106</v>
      </c>
      <c r="B68" s="83"/>
      <c r="C68" s="100"/>
      <c r="D68" s="103" t="s">
        <v>281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100"/>
      <c r="P68" s="106">
        <v>9</v>
      </c>
      <c r="Q68" s="83"/>
      <c r="R68" s="100"/>
      <c r="S68" s="104" t="s">
        <v>44</v>
      </c>
      <c r="T68" s="100"/>
      <c r="U68" s="105"/>
      <c r="V68" s="83"/>
      <c r="W68" s="100"/>
      <c r="X68" s="99">
        <f t="shared" si="4"/>
        <v>0</v>
      </c>
      <c r="Y68" s="83"/>
      <c r="Z68" s="100"/>
      <c r="AA68" s="101" t="s">
        <v>42</v>
      </c>
      <c r="AB68" s="83"/>
      <c r="AC68" s="100"/>
      <c r="AD68" s="29"/>
      <c r="AE68" s="99">
        <f t="shared" si="5"/>
        <v>0</v>
      </c>
      <c r="AF68" s="83"/>
      <c r="AG68" s="83"/>
      <c r="AH68" s="100"/>
      <c r="AI68" s="101" t="s">
        <v>42</v>
      </c>
      <c r="AJ68" s="83"/>
      <c r="AK68" s="83"/>
      <c r="AL68" s="100"/>
      <c r="AM68" s="25"/>
      <c r="AN68" s="33"/>
    </row>
    <row r="69" spans="1:40" ht="14.25" customHeight="1">
      <c r="A69" s="102" t="s">
        <v>107</v>
      </c>
      <c r="B69" s="83"/>
      <c r="C69" s="100"/>
      <c r="D69" s="103" t="s">
        <v>282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100"/>
      <c r="P69" s="106">
        <v>14</v>
      </c>
      <c r="Q69" s="83"/>
      <c r="R69" s="100"/>
      <c r="S69" s="104" t="s">
        <v>44</v>
      </c>
      <c r="T69" s="100"/>
      <c r="U69" s="105"/>
      <c r="V69" s="83"/>
      <c r="W69" s="100"/>
      <c r="X69" s="99">
        <f t="shared" si="4"/>
        <v>0</v>
      </c>
      <c r="Y69" s="83"/>
      <c r="Z69" s="100"/>
      <c r="AA69" s="101" t="s">
        <v>42</v>
      </c>
      <c r="AB69" s="83"/>
      <c r="AC69" s="100"/>
      <c r="AD69" s="29"/>
      <c r="AE69" s="99">
        <f t="shared" si="5"/>
        <v>0</v>
      </c>
      <c r="AF69" s="83"/>
      <c r="AG69" s="83"/>
      <c r="AH69" s="100"/>
      <c r="AI69" s="101" t="s">
        <v>42</v>
      </c>
      <c r="AJ69" s="83"/>
      <c r="AK69" s="83"/>
      <c r="AL69" s="100"/>
      <c r="AM69" s="25"/>
      <c r="AN69" s="33"/>
    </row>
    <row r="70" spans="1:40" ht="14.25" customHeight="1">
      <c r="A70" s="102" t="s">
        <v>108</v>
      </c>
      <c r="B70" s="83"/>
      <c r="C70" s="100"/>
      <c r="D70" s="103" t="s">
        <v>283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100"/>
      <c r="P70" s="106">
        <v>4</v>
      </c>
      <c r="Q70" s="83"/>
      <c r="R70" s="100"/>
      <c r="S70" s="104" t="s">
        <v>44</v>
      </c>
      <c r="T70" s="100"/>
      <c r="U70" s="105"/>
      <c r="V70" s="83"/>
      <c r="W70" s="100"/>
      <c r="X70" s="99">
        <f t="shared" si="4"/>
        <v>0</v>
      </c>
      <c r="Y70" s="83"/>
      <c r="Z70" s="100"/>
      <c r="AA70" s="101" t="s">
        <v>42</v>
      </c>
      <c r="AB70" s="83"/>
      <c r="AC70" s="100"/>
      <c r="AD70" s="29"/>
      <c r="AE70" s="99">
        <f t="shared" si="5"/>
        <v>0</v>
      </c>
      <c r="AF70" s="83"/>
      <c r="AG70" s="83"/>
      <c r="AH70" s="100"/>
      <c r="AI70" s="101" t="s">
        <v>42</v>
      </c>
      <c r="AJ70" s="83"/>
      <c r="AK70" s="83"/>
      <c r="AL70" s="100"/>
      <c r="AM70" s="25"/>
      <c r="AN70" s="33"/>
    </row>
    <row r="71" spans="1:40" ht="14.25" customHeight="1">
      <c r="A71" s="102" t="s">
        <v>109</v>
      </c>
      <c r="B71" s="83"/>
      <c r="C71" s="100"/>
      <c r="D71" s="103" t="s">
        <v>284</v>
      </c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100"/>
      <c r="P71" s="106">
        <v>7</v>
      </c>
      <c r="Q71" s="83"/>
      <c r="R71" s="100"/>
      <c r="S71" s="104" t="s">
        <v>44</v>
      </c>
      <c r="T71" s="100"/>
      <c r="U71" s="105"/>
      <c r="V71" s="83"/>
      <c r="W71" s="100"/>
      <c r="X71" s="99">
        <f t="shared" si="4"/>
        <v>0</v>
      </c>
      <c r="Y71" s="83"/>
      <c r="Z71" s="100"/>
      <c r="AA71" s="101" t="s">
        <v>42</v>
      </c>
      <c r="AB71" s="83"/>
      <c r="AC71" s="100"/>
      <c r="AD71" s="29"/>
      <c r="AE71" s="99">
        <f t="shared" si="5"/>
        <v>0</v>
      </c>
      <c r="AF71" s="83"/>
      <c r="AG71" s="83"/>
      <c r="AH71" s="100"/>
      <c r="AI71" s="101" t="s">
        <v>42</v>
      </c>
      <c r="AJ71" s="83"/>
      <c r="AK71" s="83"/>
      <c r="AL71" s="100"/>
      <c r="AM71" s="25"/>
      <c r="AN71" s="33"/>
    </row>
    <row r="72" spans="1:40" ht="14.25" customHeight="1">
      <c r="A72" s="102" t="s">
        <v>110</v>
      </c>
      <c r="B72" s="83"/>
      <c r="C72" s="100"/>
      <c r="D72" s="103" t="s">
        <v>285</v>
      </c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100"/>
      <c r="P72" s="106">
        <v>4</v>
      </c>
      <c r="Q72" s="83"/>
      <c r="R72" s="100"/>
      <c r="S72" s="104" t="s">
        <v>44</v>
      </c>
      <c r="T72" s="100"/>
      <c r="U72" s="105"/>
      <c r="V72" s="83"/>
      <c r="W72" s="100"/>
      <c r="X72" s="99">
        <f t="shared" si="4"/>
        <v>0</v>
      </c>
      <c r="Y72" s="83"/>
      <c r="Z72" s="100"/>
      <c r="AA72" s="101" t="s">
        <v>42</v>
      </c>
      <c r="AB72" s="83"/>
      <c r="AC72" s="100"/>
      <c r="AD72" s="29"/>
      <c r="AE72" s="99">
        <f t="shared" si="5"/>
        <v>0</v>
      </c>
      <c r="AF72" s="83"/>
      <c r="AG72" s="83"/>
      <c r="AH72" s="100"/>
      <c r="AI72" s="101" t="s">
        <v>42</v>
      </c>
      <c r="AJ72" s="83"/>
      <c r="AK72" s="83"/>
      <c r="AL72" s="100"/>
      <c r="AM72" s="25"/>
      <c r="AN72" s="33"/>
    </row>
    <row r="73" spans="1:40" ht="14.25" customHeight="1">
      <c r="A73" s="102" t="s">
        <v>111</v>
      </c>
      <c r="B73" s="83"/>
      <c r="C73" s="100"/>
      <c r="D73" s="103" t="s">
        <v>286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100"/>
      <c r="P73" s="106">
        <v>21</v>
      </c>
      <c r="Q73" s="83"/>
      <c r="R73" s="100"/>
      <c r="S73" s="104" t="s">
        <v>44</v>
      </c>
      <c r="T73" s="100"/>
      <c r="U73" s="105"/>
      <c r="V73" s="83"/>
      <c r="W73" s="100"/>
      <c r="X73" s="99">
        <f t="shared" si="4"/>
        <v>0</v>
      </c>
      <c r="Y73" s="83"/>
      <c r="Z73" s="100"/>
      <c r="AA73" s="101" t="s">
        <v>42</v>
      </c>
      <c r="AB73" s="83"/>
      <c r="AC73" s="100"/>
      <c r="AD73" s="29"/>
      <c r="AE73" s="99">
        <f t="shared" si="5"/>
        <v>0</v>
      </c>
      <c r="AF73" s="83"/>
      <c r="AG73" s="83"/>
      <c r="AH73" s="100"/>
      <c r="AI73" s="101" t="s">
        <v>42</v>
      </c>
      <c r="AJ73" s="83"/>
      <c r="AK73" s="83"/>
      <c r="AL73" s="100"/>
      <c r="AM73" s="25"/>
      <c r="AN73" s="33"/>
    </row>
    <row r="74" spans="1:40" ht="14.25" customHeight="1">
      <c r="A74" s="102" t="s">
        <v>112</v>
      </c>
      <c r="B74" s="83"/>
      <c r="C74" s="100"/>
      <c r="D74" s="103" t="s">
        <v>287</v>
      </c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100"/>
      <c r="P74" s="106">
        <v>25</v>
      </c>
      <c r="Q74" s="83"/>
      <c r="R74" s="100"/>
      <c r="S74" s="104" t="s">
        <v>44</v>
      </c>
      <c r="T74" s="100"/>
      <c r="U74" s="105"/>
      <c r="V74" s="83"/>
      <c r="W74" s="100"/>
      <c r="X74" s="99">
        <f t="shared" si="4"/>
        <v>0</v>
      </c>
      <c r="Y74" s="83"/>
      <c r="Z74" s="100"/>
      <c r="AA74" s="101" t="s">
        <v>42</v>
      </c>
      <c r="AB74" s="83"/>
      <c r="AC74" s="100"/>
      <c r="AD74" s="29"/>
      <c r="AE74" s="99">
        <f t="shared" si="5"/>
        <v>0</v>
      </c>
      <c r="AF74" s="83"/>
      <c r="AG74" s="83"/>
      <c r="AH74" s="100"/>
      <c r="AI74" s="101" t="s">
        <v>42</v>
      </c>
      <c r="AJ74" s="83"/>
      <c r="AK74" s="83"/>
      <c r="AL74" s="100"/>
      <c r="AM74" s="25"/>
      <c r="AN74" s="33"/>
    </row>
    <row r="75" spans="1:40" ht="14.25" customHeight="1">
      <c r="A75" s="102" t="s">
        <v>113</v>
      </c>
      <c r="B75" s="83"/>
      <c r="C75" s="100"/>
      <c r="D75" s="103" t="s">
        <v>288</v>
      </c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100"/>
      <c r="P75" s="106">
        <v>10</v>
      </c>
      <c r="Q75" s="83"/>
      <c r="R75" s="100"/>
      <c r="S75" s="104" t="s">
        <v>44</v>
      </c>
      <c r="T75" s="100"/>
      <c r="U75" s="105"/>
      <c r="V75" s="83"/>
      <c r="W75" s="100"/>
      <c r="X75" s="99">
        <f t="shared" si="4"/>
        <v>0</v>
      </c>
      <c r="Y75" s="83"/>
      <c r="Z75" s="100"/>
      <c r="AA75" s="101" t="s">
        <v>42</v>
      </c>
      <c r="AB75" s="83"/>
      <c r="AC75" s="100"/>
      <c r="AD75" s="29"/>
      <c r="AE75" s="99">
        <f t="shared" si="5"/>
        <v>0</v>
      </c>
      <c r="AF75" s="83"/>
      <c r="AG75" s="83"/>
      <c r="AH75" s="100"/>
      <c r="AI75" s="101" t="s">
        <v>42</v>
      </c>
      <c r="AJ75" s="83"/>
      <c r="AK75" s="83"/>
      <c r="AL75" s="100"/>
      <c r="AM75" s="25"/>
      <c r="AN75" s="33"/>
    </row>
    <row r="76" spans="1:40" ht="14.25" customHeight="1">
      <c r="A76" s="102" t="s">
        <v>114</v>
      </c>
      <c r="B76" s="83"/>
      <c r="C76" s="100"/>
      <c r="D76" s="103" t="s">
        <v>289</v>
      </c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100"/>
      <c r="P76" s="106">
        <v>3</v>
      </c>
      <c r="Q76" s="83"/>
      <c r="R76" s="100"/>
      <c r="S76" s="104" t="s">
        <v>44</v>
      </c>
      <c r="T76" s="100"/>
      <c r="U76" s="105"/>
      <c r="V76" s="83"/>
      <c r="W76" s="100"/>
      <c r="X76" s="99">
        <f t="shared" si="4"/>
        <v>0</v>
      </c>
      <c r="Y76" s="83"/>
      <c r="Z76" s="100"/>
      <c r="AA76" s="101" t="s">
        <v>42</v>
      </c>
      <c r="AB76" s="83"/>
      <c r="AC76" s="100"/>
      <c r="AD76" s="29"/>
      <c r="AE76" s="99">
        <f t="shared" si="5"/>
        <v>0</v>
      </c>
      <c r="AF76" s="83"/>
      <c r="AG76" s="83"/>
      <c r="AH76" s="100"/>
      <c r="AI76" s="101" t="s">
        <v>42</v>
      </c>
      <c r="AJ76" s="83"/>
      <c r="AK76" s="83"/>
      <c r="AL76" s="100"/>
      <c r="AM76" s="25"/>
      <c r="AN76" s="33"/>
    </row>
    <row r="77" spans="1:40" ht="14.25" customHeight="1">
      <c r="A77" s="102" t="s">
        <v>115</v>
      </c>
      <c r="B77" s="83"/>
      <c r="C77" s="100"/>
      <c r="D77" s="103" t="s">
        <v>290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100"/>
      <c r="P77" s="106">
        <v>2</v>
      </c>
      <c r="Q77" s="83"/>
      <c r="R77" s="100"/>
      <c r="S77" s="104" t="s">
        <v>44</v>
      </c>
      <c r="T77" s="100"/>
      <c r="U77" s="105"/>
      <c r="V77" s="83"/>
      <c r="W77" s="100"/>
      <c r="X77" s="99">
        <f t="shared" si="4"/>
        <v>0</v>
      </c>
      <c r="Y77" s="83"/>
      <c r="Z77" s="100"/>
      <c r="AA77" s="101" t="s">
        <v>42</v>
      </c>
      <c r="AB77" s="83"/>
      <c r="AC77" s="100"/>
      <c r="AD77" s="29"/>
      <c r="AE77" s="99">
        <f t="shared" si="5"/>
        <v>0</v>
      </c>
      <c r="AF77" s="83"/>
      <c r="AG77" s="83"/>
      <c r="AH77" s="100"/>
      <c r="AI77" s="101" t="s">
        <v>42</v>
      </c>
      <c r="AJ77" s="83"/>
      <c r="AK77" s="83"/>
      <c r="AL77" s="100"/>
      <c r="AM77" s="25"/>
      <c r="AN77" s="33"/>
    </row>
    <row r="78" spans="1:40" ht="14.25" customHeight="1">
      <c r="A78" s="102" t="s">
        <v>116</v>
      </c>
      <c r="B78" s="83"/>
      <c r="C78" s="100"/>
      <c r="D78" s="103" t="s">
        <v>292</v>
      </c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100"/>
      <c r="P78" s="106">
        <v>2</v>
      </c>
      <c r="Q78" s="83"/>
      <c r="R78" s="100"/>
      <c r="S78" s="104" t="s">
        <v>44</v>
      </c>
      <c r="T78" s="100"/>
      <c r="U78" s="105"/>
      <c r="V78" s="83"/>
      <c r="W78" s="100"/>
      <c r="X78" s="99">
        <f t="shared" si="4"/>
        <v>0</v>
      </c>
      <c r="Y78" s="83"/>
      <c r="Z78" s="100"/>
      <c r="AA78" s="101" t="s">
        <v>42</v>
      </c>
      <c r="AB78" s="83"/>
      <c r="AC78" s="100"/>
      <c r="AD78" s="29"/>
      <c r="AE78" s="99">
        <f t="shared" si="5"/>
        <v>0</v>
      </c>
      <c r="AF78" s="83"/>
      <c r="AG78" s="83"/>
      <c r="AH78" s="100"/>
      <c r="AI78" s="101" t="s">
        <v>42</v>
      </c>
      <c r="AJ78" s="83"/>
      <c r="AK78" s="83"/>
      <c r="AL78" s="100"/>
      <c r="AM78" s="25"/>
      <c r="AN78" s="33"/>
    </row>
    <row r="79" spans="1:40" ht="14.25" customHeight="1">
      <c r="A79" s="102" t="s">
        <v>117</v>
      </c>
      <c r="B79" s="83"/>
      <c r="C79" s="100"/>
      <c r="D79" s="103" t="s">
        <v>291</v>
      </c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100"/>
      <c r="P79" s="106">
        <v>4</v>
      </c>
      <c r="Q79" s="83"/>
      <c r="R79" s="100"/>
      <c r="S79" s="104" t="s">
        <v>44</v>
      </c>
      <c r="T79" s="100"/>
      <c r="U79" s="105"/>
      <c r="V79" s="83"/>
      <c r="W79" s="100"/>
      <c r="X79" s="99">
        <f t="shared" si="4"/>
        <v>0</v>
      </c>
      <c r="Y79" s="83"/>
      <c r="Z79" s="100"/>
      <c r="AA79" s="101" t="s">
        <v>42</v>
      </c>
      <c r="AB79" s="83"/>
      <c r="AC79" s="100"/>
      <c r="AD79" s="29"/>
      <c r="AE79" s="99">
        <f t="shared" si="5"/>
        <v>0</v>
      </c>
      <c r="AF79" s="83"/>
      <c r="AG79" s="83"/>
      <c r="AH79" s="100"/>
      <c r="AI79" s="101" t="s">
        <v>42</v>
      </c>
      <c r="AJ79" s="83"/>
      <c r="AK79" s="83"/>
      <c r="AL79" s="100"/>
      <c r="AM79" s="25"/>
      <c r="AN79" s="33"/>
    </row>
    <row r="80" spans="1:40" ht="14.25" customHeight="1">
      <c r="A80" s="102" t="s">
        <v>118</v>
      </c>
      <c r="B80" s="83"/>
      <c r="C80" s="100"/>
      <c r="D80" s="103" t="s">
        <v>293</v>
      </c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100"/>
      <c r="P80" s="106">
        <v>3</v>
      </c>
      <c r="Q80" s="83"/>
      <c r="R80" s="100"/>
      <c r="S80" s="104" t="s">
        <v>44</v>
      </c>
      <c r="T80" s="100"/>
      <c r="U80" s="105"/>
      <c r="V80" s="83"/>
      <c r="W80" s="100"/>
      <c r="X80" s="99">
        <f t="shared" si="4"/>
        <v>0</v>
      </c>
      <c r="Y80" s="83"/>
      <c r="Z80" s="100"/>
      <c r="AA80" s="101" t="s">
        <v>42</v>
      </c>
      <c r="AB80" s="83"/>
      <c r="AC80" s="100"/>
      <c r="AD80" s="29"/>
      <c r="AE80" s="99">
        <f t="shared" si="5"/>
        <v>0</v>
      </c>
      <c r="AF80" s="83"/>
      <c r="AG80" s="83"/>
      <c r="AH80" s="100"/>
      <c r="AI80" s="101" t="s">
        <v>42</v>
      </c>
      <c r="AJ80" s="83"/>
      <c r="AK80" s="83"/>
      <c r="AL80" s="100"/>
      <c r="AM80" s="25"/>
      <c r="AN80" s="33"/>
    </row>
    <row r="81" spans="1:40" ht="14.25" customHeight="1">
      <c r="A81" s="102" t="s">
        <v>119</v>
      </c>
      <c r="B81" s="83"/>
      <c r="C81" s="100"/>
      <c r="D81" s="103" t="s">
        <v>294</v>
      </c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100"/>
      <c r="P81" s="106">
        <v>3</v>
      </c>
      <c r="Q81" s="83"/>
      <c r="R81" s="100"/>
      <c r="S81" s="104" t="s">
        <v>44</v>
      </c>
      <c r="T81" s="100"/>
      <c r="U81" s="105"/>
      <c r="V81" s="83"/>
      <c r="W81" s="100"/>
      <c r="X81" s="99">
        <f t="shared" si="4"/>
        <v>0</v>
      </c>
      <c r="Y81" s="83"/>
      <c r="Z81" s="100"/>
      <c r="AA81" s="101" t="s">
        <v>42</v>
      </c>
      <c r="AB81" s="83"/>
      <c r="AC81" s="100"/>
      <c r="AD81" s="29"/>
      <c r="AE81" s="99">
        <f t="shared" si="5"/>
        <v>0</v>
      </c>
      <c r="AF81" s="83"/>
      <c r="AG81" s="83"/>
      <c r="AH81" s="100"/>
      <c r="AI81" s="101" t="s">
        <v>42</v>
      </c>
      <c r="AJ81" s="83"/>
      <c r="AK81" s="83"/>
      <c r="AL81" s="100"/>
      <c r="AM81" s="25"/>
      <c r="AN81" s="33"/>
    </row>
    <row r="82" spans="1:40" ht="14.25" customHeight="1">
      <c r="A82" s="102" t="s">
        <v>120</v>
      </c>
      <c r="B82" s="83"/>
      <c r="C82" s="100"/>
      <c r="D82" s="103" t="s">
        <v>295</v>
      </c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100"/>
      <c r="P82" s="106">
        <v>3</v>
      </c>
      <c r="Q82" s="83"/>
      <c r="R82" s="100"/>
      <c r="S82" s="104" t="s">
        <v>44</v>
      </c>
      <c r="T82" s="100"/>
      <c r="U82" s="105"/>
      <c r="V82" s="83"/>
      <c r="W82" s="100"/>
      <c r="X82" s="99">
        <f t="shared" si="4"/>
        <v>0</v>
      </c>
      <c r="Y82" s="83"/>
      <c r="Z82" s="100"/>
      <c r="AA82" s="101" t="s">
        <v>42</v>
      </c>
      <c r="AB82" s="83"/>
      <c r="AC82" s="100"/>
      <c r="AD82" s="29"/>
      <c r="AE82" s="99">
        <f t="shared" si="5"/>
        <v>0</v>
      </c>
      <c r="AF82" s="83"/>
      <c r="AG82" s="83"/>
      <c r="AH82" s="100"/>
      <c r="AI82" s="101" t="s">
        <v>42</v>
      </c>
      <c r="AJ82" s="83"/>
      <c r="AK82" s="83"/>
      <c r="AL82" s="100"/>
      <c r="AM82" s="25"/>
      <c r="AN82" s="33"/>
    </row>
    <row r="83" spans="1:40" ht="14.25" customHeight="1">
      <c r="A83" s="102" t="s">
        <v>121</v>
      </c>
      <c r="B83" s="83"/>
      <c r="C83" s="100"/>
      <c r="D83" s="103" t="s">
        <v>296</v>
      </c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100"/>
      <c r="P83" s="106">
        <v>3</v>
      </c>
      <c r="Q83" s="83"/>
      <c r="R83" s="100"/>
      <c r="S83" s="104" t="s">
        <v>44</v>
      </c>
      <c r="T83" s="100"/>
      <c r="U83" s="105"/>
      <c r="V83" s="83"/>
      <c r="W83" s="100"/>
      <c r="X83" s="99">
        <f t="shared" si="4"/>
        <v>0</v>
      </c>
      <c r="Y83" s="83"/>
      <c r="Z83" s="100"/>
      <c r="AA83" s="101" t="s">
        <v>42</v>
      </c>
      <c r="AB83" s="83"/>
      <c r="AC83" s="100"/>
      <c r="AD83" s="29"/>
      <c r="AE83" s="99">
        <f t="shared" si="5"/>
        <v>0</v>
      </c>
      <c r="AF83" s="83"/>
      <c r="AG83" s="83"/>
      <c r="AH83" s="100"/>
      <c r="AI83" s="101" t="s">
        <v>42</v>
      </c>
      <c r="AJ83" s="83"/>
      <c r="AK83" s="83"/>
      <c r="AL83" s="100"/>
      <c r="AM83" s="25"/>
      <c r="AN83" s="33"/>
    </row>
    <row r="84" spans="1:40" ht="14.25" customHeight="1">
      <c r="A84" s="102" t="s">
        <v>122</v>
      </c>
      <c r="B84" s="83"/>
      <c r="C84" s="100"/>
      <c r="D84" s="103" t="s">
        <v>297</v>
      </c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100"/>
      <c r="P84" s="106">
        <v>4</v>
      </c>
      <c r="Q84" s="83"/>
      <c r="R84" s="100"/>
      <c r="S84" s="104" t="s">
        <v>44</v>
      </c>
      <c r="T84" s="100"/>
      <c r="U84" s="105"/>
      <c r="V84" s="83"/>
      <c r="W84" s="100"/>
      <c r="X84" s="99">
        <f t="shared" si="4"/>
        <v>0</v>
      </c>
      <c r="Y84" s="83"/>
      <c r="Z84" s="100"/>
      <c r="AA84" s="101" t="s">
        <v>42</v>
      </c>
      <c r="AB84" s="83"/>
      <c r="AC84" s="100"/>
      <c r="AD84" s="29"/>
      <c r="AE84" s="99">
        <f t="shared" si="5"/>
        <v>0</v>
      </c>
      <c r="AF84" s="83"/>
      <c r="AG84" s="83"/>
      <c r="AH84" s="100"/>
      <c r="AI84" s="101" t="s">
        <v>42</v>
      </c>
      <c r="AJ84" s="83"/>
      <c r="AK84" s="83"/>
      <c r="AL84" s="100"/>
      <c r="AM84" s="25"/>
      <c r="AN84" s="33"/>
    </row>
    <row r="85" spans="1:40" ht="14.25" customHeight="1">
      <c r="A85" s="102" t="s">
        <v>123</v>
      </c>
      <c r="B85" s="83"/>
      <c r="C85" s="100"/>
      <c r="D85" s="103" t="s">
        <v>298</v>
      </c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100"/>
      <c r="P85" s="106">
        <v>8</v>
      </c>
      <c r="Q85" s="83"/>
      <c r="R85" s="100"/>
      <c r="S85" s="104" t="s">
        <v>44</v>
      </c>
      <c r="T85" s="100"/>
      <c r="U85" s="105"/>
      <c r="V85" s="83"/>
      <c r="W85" s="100"/>
      <c r="X85" s="99">
        <f t="shared" si="4"/>
        <v>0</v>
      </c>
      <c r="Y85" s="83"/>
      <c r="Z85" s="100"/>
      <c r="AA85" s="101" t="s">
        <v>42</v>
      </c>
      <c r="AB85" s="83"/>
      <c r="AC85" s="100"/>
      <c r="AD85" s="29"/>
      <c r="AE85" s="99">
        <f t="shared" si="5"/>
        <v>0</v>
      </c>
      <c r="AF85" s="83"/>
      <c r="AG85" s="83"/>
      <c r="AH85" s="100"/>
      <c r="AI85" s="101" t="s">
        <v>42</v>
      </c>
      <c r="AJ85" s="83"/>
      <c r="AK85" s="83"/>
      <c r="AL85" s="100"/>
      <c r="AM85" s="25"/>
      <c r="AN85" s="33"/>
    </row>
    <row r="86" spans="1:40" ht="14.25" customHeight="1">
      <c r="A86" s="102" t="s">
        <v>124</v>
      </c>
      <c r="B86" s="83"/>
      <c r="C86" s="100"/>
      <c r="D86" s="103" t="s">
        <v>299</v>
      </c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100"/>
      <c r="P86" s="106">
        <v>2</v>
      </c>
      <c r="Q86" s="83"/>
      <c r="R86" s="100"/>
      <c r="S86" s="104" t="s">
        <v>44</v>
      </c>
      <c r="T86" s="100"/>
      <c r="U86" s="105"/>
      <c r="V86" s="83"/>
      <c r="W86" s="100"/>
      <c r="X86" s="99">
        <f t="shared" si="4"/>
        <v>0</v>
      </c>
      <c r="Y86" s="83"/>
      <c r="Z86" s="100"/>
      <c r="AA86" s="101" t="s">
        <v>42</v>
      </c>
      <c r="AB86" s="83"/>
      <c r="AC86" s="100"/>
      <c r="AD86" s="29"/>
      <c r="AE86" s="99">
        <f t="shared" si="5"/>
        <v>0</v>
      </c>
      <c r="AF86" s="83"/>
      <c r="AG86" s="83"/>
      <c r="AH86" s="100"/>
      <c r="AI86" s="101" t="s">
        <v>42</v>
      </c>
      <c r="AJ86" s="83"/>
      <c r="AK86" s="83"/>
      <c r="AL86" s="100"/>
      <c r="AM86" s="25"/>
      <c r="AN86" s="33"/>
    </row>
    <row r="87" spans="1:40" ht="14.25" customHeight="1">
      <c r="A87" s="102" t="s">
        <v>125</v>
      </c>
      <c r="B87" s="83"/>
      <c r="C87" s="100"/>
      <c r="D87" s="103" t="s">
        <v>300</v>
      </c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100"/>
      <c r="P87" s="106">
        <v>4</v>
      </c>
      <c r="Q87" s="83"/>
      <c r="R87" s="100"/>
      <c r="S87" s="104" t="s">
        <v>44</v>
      </c>
      <c r="T87" s="100"/>
      <c r="U87" s="105"/>
      <c r="V87" s="83"/>
      <c r="W87" s="100"/>
      <c r="X87" s="99">
        <f t="shared" si="4"/>
        <v>0</v>
      </c>
      <c r="Y87" s="83"/>
      <c r="Z87" s="100"/>
      <c r="AA87" s="101" t="s">
        <v>42</v>
      </c>
      <c r="AB87" s="83"/>
      <c r="AC87" s="100"/>
      <c r="AD87" s="29"/>
      <c r="AE87" s="99">
        <f t="shared" si="5"/>
        <v>0</v>
      </c>
      <c r="AF87" s="83"/>
      <c r="AG87" s="83"/>
      <c r="AH87" s="100"/>
      <c r="AI87" s="101" t="s">
        <v>42</v>
      </c>
      <c r="AJ87" s="83"/>
      <c r="AK87" s="83"/>
      <c r="AL87" s="100"/>
      <c r="AM87" s="25"/>
      <c r="AN87" s="33"/>
    </row>
    <row r="88" spans="1:40" ht="14.25" customHeight="1">
      <c r="A88" s="102" t="s">
        <v>126</v>
      </c>
      <c r="B88" s="83"/>
      <c r="C88" s="100"/>
      <c r="D88" s="103" t="s">
        <v>301</v>
      </c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100"/>
      <c r="P88" s="106">
        <v>4</v>
      </c>
      <c r="Q88" s="83"/>
      <c r="R88" s="100"/>
      <c r="S88" s="104" t="s">
        <v>44</v>
      </c>
      <c r="T88" s="100"/>
      <c r="U88" s="105"/>
      <c r="V88" s="83"/>
      <c r="W88" s="100"/>
      <c r="X88" s="99">
        <f t="shared" si="4"/>
        <v>0</v>
      </c>
      <c r="Y88" s="83"/>
      <c r="Z88" s="100"/>
      <c r="AA88" s="101" t="s">
        <v>42</v>
      </c>
      <c r="AB88" s="83"/>
      <c r="AC88" s="100"/>
      <c r="AD88" s="29"/>
      <c r="AE88" s="99">
        <f t="shared" si="5"/>
        <v>0</v>
      </c>
      <c r="AF88" s="83"/>
      <c r="AG88" s="83"/>
      <c r="AH88" s="100"/>
      <c r="AI88" s="101" t="s">
        <v>42</v>
      </c>
      <c r="AJ88" s="83"/>
      <c r="AK88" s="83"/>
      <c r="AL88" s="100"/>
      <c r="AM88" s="25"/>
      <c r="AN88" s="33"/>
    </row>
    <row r="89" spans="1:40" ht="14.25" customHeight="1">
      <c r="A89" s="102" t="s">
        <v>127</v>
      </c>
      <c r="B89" s="83"/>
      <c r="C89" s="100"/>
      <c r="D89" s="103" t="s">
        <v>302</v>
      </c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100"/>
      <c r="P89" s="106">
        <v>2</v>
      </c>
      <c r="Q89" s="83"/>
      <c r="R89" s="100"/>
      <c r="S89" s="104" t="s">
        <v>44</v>
      </c>
      <c r="T89" s="100"/>
      <c r="U89" s="105"/>
      <c r="V89" s="83"/>
      <c r="W89" s="100"/>
      <c r="X89" s="99">
        <f t="shared" si="4"/>
        <v>0</v>
      </c>
      <c r="Y89" s="83"/>
      <c r="Z89" s="100"/>
      <c r="AA89" s="101" t="s">
        <v>42</v>
      </c>
      <c r="AB89" s="83"/>
      <c r="AC89" s="100"/>
      <c r="AD89" s="29"/>
      <c r="AE89" s="99">
        <f t="shared" si="5"/>
        <v>0</v>
      </c>
      <c r="AF89" s="83"/>
      <c r="AG89" s="83"/>
      <c r="AH89" s="100"/>
      <c r="AI89" s="101" t="s">
        <v>42</v>
      </c>
      <c r="AJ89" s="83"/>
      <c r="AK89" s="83"/>
      <c r="AL89" s="100"/>
      <c r="AM89" s="25"/>
      <c r="AN89" s="33"/>
    </row>
    <row r="90" spans="1:40" ht="14.25" customHeight="1">
      <c r="A90" s="102" t="s">
        <v>128</v>
      </c>
      <c r="B90" s="83"/>
      <c r="C90" s="100"/>
      <c r="D90" s="103" t="s">
        <v>303</v>
      </c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100"/>
      <c r="P90" s="106">
        <v>14</v>
      </c>
      <c r="Q90" s="83"/>
      <c r="R90" s="100"/>
      <c r="S90" s="104" t="s">
        <v>44</v>
      </c>
      <c r="T90" s="100"/>
      <c r="U90" s="105"/>
      <c r="V90" s="83"/>
      <c r="W90" s="100"/>
      <c r="X90" s="99">
        <f t="shared" si="4"/>
        <v>0</v>
      </c>
      <c r="Y90" s="83"/>
      <c r="Z90" s="100"/>
      <c r="AA90" s="101" t="s">
        <v>42</v>
      </c>
      <c r="AB90" s="83"/>
      <c r="AC90" s="100"/>
      <c r="AD90" s="29"/>
      <c r="AE90" s="99">
        <f t="shared" si="5"/>
        <v>0</v>
      </c>
      <c r="AF90" s="83"/>
      <c r="AG90" s="83"/>
      <c r="AH90" s="100"/>
      <c r="AI90" s="101" t="s">
        <v>42</v>
      </c>
      <c r="AJ90" s="83"/>
      <c r="AK90" s="83"/>
      <c r="AL90" s="100"/>
      <c r="AM90" s="25"/>
      <c r="AN90" s="33"/>
    </row>
    <row r="91" spans="1:40" ht="14.25" customHeight="1">
      <c r="A91" s="102" t="s">
        <v>129</v>
      </c>
      <c r="B91" s="83"/>
      <c r="C91" s="100"/>
      <c r="D91" s="103" t="s">
        <v>304</v>
      </c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100"/>
      <c r="P91" s="106">
        <v>18</v>
      </c>
      <c r="Q91" s="83"/>
      <c r="R91" s="100"/>
      <c r="S91" s="104" t="s">
        <v>44</v>
      </c>
      <c r="T91" s="100"/>
      <c r="U91" s="105"/>
      <c r="V91" s="83"/>
      <c r="W91" s="100"/>
      <c r="X91" s="99">
        <f t="shared" si="4"/>
        <v>0</v>
      </c>
      <c r="Y91" s="83"/>
      <c r="Z91" s="100"/>
      <c r="AA91" s="101" t="s">
        <v>42</v>
      </c>
      <c r="AB91" s="83"/>
      <c r="AC91" s="100"/>
      <c r="AD91" s="29"/>
      <c r="AE91" s="99">
        <f t="shared" si="5"/>
        <v>0</v>
      </c>
      <c r="AF91" s="83"/>
      <c r="AG91" s="83"/>
      <c r="AH91" s="100"/>
      <c r="AI91" s="101" t="s">
        <v>42</v>
      </c>
      <c r="AJ91" s="83"/>
      <c r="AK91" s="83"/>
      <c r="AL91" s="100"/>
      <c r="AM91" s="25"/>
      <c r="AN91" s="33"/>
    </row>
    <row r="92" spans="1:40" ht="14.25" customHeight="1">
      <c r="A92" s="102" t="s">
        <v>130</v>
      </c>
      <c r="B92" s="83"/>
      <c r="C92" s="100"/>
      <c r="D92" s="103" t="s">
        <v>305</v>
      </c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100"/>
      <c r="P92" s="106">
        <v>30</v>
      </c>
      <c r="Q92" s="83"/>
      <c r="R92" s="100"/>
      <c r="S92" s="104" t="s">
        <v>44</v>
      </c>
      <c r="T92" s="100"/>
      <c r="U92" s="105"/>
      <c r="V92" s="83"/>
      <c r="W92" s="100"/>
      <c r="X92" s="99">
        <f t="shared" si="4"/>
        <v>0</v>
      </c>
      <c r="Y92" s="83"/>
      <c r="Z92" s="100"/>
      <c r="AA92" s="101" t="s">
        <v>42</v>
      </c>
      <c r="AB92" s="83"/>
      <c r="AC92" s="100"/>
      <c r="AD92" s="29"/>
      <c r="AE92" s="99">
        <f t="shared" si="5"/>
        <v>0</v>
      </c>
      <c r="AF92" s="83"/>
      <c r="AG92" s="83"/>
      <c r="AH92" s="100"/>
      <c r="AI92" s="101" t="s">
        <v>42</v>
      </c>
      <c r="AJ92" s="83"/>
      <c r="AK92" s="83"/>
      <c r="AL92" s="100"/>
      <c r="AM92" s="25"/>
      <c r="AN92" s="33"/>
    </row>
    <row r="93" spans="1:40" ht="14.25" customHeight="1">
      <c r="A93" s="102" t="s">
        <v>131</v>
      </c>
      <c r="B93" s="83"/>
      <c r="C93" s="100"/>
      <c r="D93" s="103" t="s">
        <v>306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100"/>
      <c r="P93" s="106">
        <v>37</v>
      </c>
      <c r="Q93" s="83"/>
      <c r="R93" s="100"/>
      <c r="S93" s="104" t="s">
        <v>44</v>
      </c>
      <c r="T93" s="100"/>
      <c r="U93" s="105"/>
      <c r="V93" s="83"/>
      <c r="W93" s="100"/>
      <c r="X93" s="99">
        <f t="shared" si="4"/>
        <v>0</v>
      </c>
      <c r="Y93" s="83"/>
      <c r="Z93" s="100"/>
      <c r="AA93" s="101" t="s">
        <v>42</v>
      </c>
      <c r="AB93" s="83"/>
      <c r="AC93" s="100"/>
      <c r="AD93" s="29"/>
      <c r="AE93" s="99">
        <f t="shared" si="5"/>
        <v>0</v>
      </c>
      <c r="AF93" s="83"/>
      <c r="AG93" s="83"/>
      <c r="AH93" s="100"/>
      <c r="AI93" s="101" t="s">
        <v>42</v>
      </c>
      <c r="AJ93" s="83"/>
      <c r="AK93" s="83"/>
      <c r="AL93" s="100"/>
      <c r="AM93" s="25"/>
      <c r="AN93" s="33"/>
    </row>
    <row r="94" spans="1:40" ht="14.25" customHeight="1">
      <c r="A94" s="102" t="s">
        <v>132</v>
      </c>
      <c r="B94" s="83"/>
      <c r="C94" s="100"/>
      <c r="D94" s="103" t="s">
        <v>307</v>
      </c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100"/>
      <c r="P94" s="106">
        <v>2</v>
      </c>
      <c r="Q94" s="83"/>
      <c r="R94" s="100"/>
      <c r="S94" s="104" t="s">
        <v>44</v>
      </c>
      <c r="T94" s="100"/>
      <c r="U94" s="105"/>
      <c r="V94" s="83"/>
      <c r="W94" s="100"/>
      <c r="X94" s="99">
        <f t="shared" si="4"/>
        <v>0</v>
      </c>
      <c r="Y94" s="83"/>
      <c r="Z94" s="100"/>
      <c r="AA94" s="101" t="s">
        <v>42</v>
      </c>
      <c r="AB94" s="83"/>
      <c r="AC94" s="100"/>
      <c r="AD94" s="29"/>
      <c r="AE94" s="99">
        <f t="shared" si="5"/>
        <v>0</v>
      </c>
      <c r="AF94" s="83"/>
      <c r="AG94" s="83"/>
      <c r="AH94" s="100"/>
      <c r="AI94" s="101" t="s">
        <v>42</v>
      </c>
      <c r="AJ94" s="83"/>
      <c r="AK94" s="83"/>
      <c r="AL94" s="100"/>
      <c r="AM94" s="25"/>
      <c r="AN94" s="33"/>
    </row>
    <row r="95" spans="1:40" ht="14.25" customHeight="1">
      <c r="A95" s="102" t="s">
        <v>133</v>
      </c>
      <c r="B95" s="83"/>
      <c r="C95" s="100"/>
      <c r="D95" s="103" t="s">
        <v>308</v>
      </c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100"/>
      <c r="P95" s="106">
        <v>4</v>
      </c>
      <c r="Q95" s="83"/>
      <c r="R95" s="100"/>
      <c r="S95" s="104" t="s">
        <v>44</v>
      </c>
      <c r="T95" s="100"/>
      <c r="U95" s="105"/>
      <c r="V95" s="83"/>
      <c r="W95" s="100"/>
      <c r="X95" s="99">
        <f t="shared" si="4"/>
        <v>0</v>
      </c>
      <c r="Y95" s="83"/>
      <c r="Z95" s="100"/>
      <c r="AA95" s="101" t="s">
        <v>42</v>
      </c>
      <c r="AB95" s="83"/>
      <c r="AC95" s="100"/>
      <c r="AD95" s="29"/>
      <c r="AE95" s="99">
        <f t="shared" si="5"/>
        <v>0</v>
      </c>
      <c r="AF95" s="83"/>
      <c r="AG95" s="83"/>
      <c r="AH95" s="100"/>
      <c r="AI95" s="101" t="s">
        <v>42</v>
      </c>
      <c r="AJ95" s="83"/>
      <c r="AK95" s="83"/>
      <c r="AL95" s="100"/>
      <c r="AM95" s="25"/>
      <c r="AN95" s="33"/>
    </row>
    <row r="96" spans="1:40" ht="14.25" customHeight="1">
      <c r="A96" s="102" t="s">
        <v>134</v>
      </c>
      <c r="B96" s="83"/>
      <c r="C96" s="100"/>
      <c r="D96" s="103" t="s">
        <v>309</v>
      </c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100"/>
      <c r="P96" s="106">
        <v>3</v>
      </c>
      <c r="Q96" s="83"/>
      <c r="R96" s="100"/>
      <c r="S96" s="104" t="s">
        <v>44</v>
      </c>
      <c r="T96" s="100"/>
      <c r="U96" s="105"/>
      <c r="V96" s="83"/>
      <c r="W96" s="100"/>
      <c r="X96" s="99">
        <f t="shared" si="4"/>
        <v>0</v>
      </c>
      <c r="Y96" s="83"/>
      <c r="Z96" s="100"/>
      <c r="AA96" s="101" t="s">
        <v>42</v>
      </c>
      <c r="AB96" s="83"/>
      <c r="AC96" s="100"/>
      <c r="AD96" s="29"/>
      <c r="AE96" s="99">
        <f t="shared" si="5"/>
        <v>0</v>
      </c>
      <c r="AF96" s="83"/>
      <c r="AG96" s="83"/>
      <c r="AH96" s="100"/>
      <c r="AI96" s="101" t="s">
        <v>42</v>
      </c>
      <c r="AJ96" s="83"/>
      <c r="AK96" s="83"/>
      <c r="AL96" s="100"/>
      <c r="AM96" s="25"/>
      <c r="AN96" s="33"/>
    </row>
    <row r="97" spans="1:40" ht="14.25" customHeight="1">
      <c r="A97" s="102" t="s">
        <v>135</v>
      </c>
      <c r="B97" s="83"/>
      <c r="C97" s="100"/>
      <c r="D97" s="103" t="s">
        <v>310</v>
      </c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100"/>
      <c r="P97" s="104">
        <v>5</v>
      </c>
      <c r="Q97" s="83"/>
      <c r="R97" s="100"/>
      <c r="S97" s="104" t="s">
        <v>44</v>
      </c>
      <c r="T97" s="100"/>
      <c r="U97" s="105"/>
      <c r="V97" s="83"/>
      <c r="W97" s="100"/>
      <c r="X97" s="99">
        <f t="shared" si="4"/>
        <v>0</v>
      </c>
      <c r="Y97" s="83"/>
      <c r="Z97" s="100"/>
      <c r="AA97" s="101" t="s">
        <v>42</v>
      </c>
      <c r="AB97" s="83"/>
      <c r="AC97" s="100"/>
      <c r="AD97" s="29"/>
      <c r="AE97" s="99">
        <f t="shared" si="5"/>
        <v>0</v>
      </c>
      <c r="AF97" s="83"/>
      <c r="AG97" s="83"/>
      <c r="AH97" s="100"/>
      <c r="AI97" s="101" t="s">
        <v>42</v>
      </c>
      <c r="AJ97" s="83"/>
      <c r="AK97" s="83"/>
      <c r="AL97" s="100"/>
      <c r="AM97" s="25"/>
      <c r="AN97" s="33"/>
    </row>
    <row r="98" spans="1:40" ht="14.25" customHeight="1">
      <c r="A98" s="102" t="s">
        <v>136</v>
      </c>
      <c r="B98" s="83"/>
      <c r="C98" s="100"/>
      <c r="D98" s="103" t="s">
        <v>311</v>
      </c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100"/>
      <c r="P98" s="104">
        <v>9</v>
      </c>
      <c r="Q98" s="83"/>
      <c r="R98" s="100"/>
      <c r="S98" s="104" t="s">
        <v>44</v>
      </c>
      <c r="T98" s="100"/>
      <c r="U98" s="105"/>
      <c r="V98" s="83"/>
      <c r="W98" s="100"/>
      <c r="X98" s="99">
        <f t="shared" si="4"/>
        <v>0</v>
      </c>
      <c r="Y98" s="83"/>
      <c r="Z98" s="100"/>
      <c r="AA98" s="101" t="s">
        <v>42</v>
      </c>
      <c r="AB98" s="83"/>
      <c r="AC98" s="100"/>
      <c r="AD98" s="29"/>
      <c r="AE98" s="99">
        <f t="shared" si="5"/>
        <v>0</v>
      </c>
      <c r="AF98" s="83"/>
      <c r="AG98" s="83"/>
      <c r="AH98" s="100"/>
      <c r="AI98" s="101" t="s">
        <v>42</v>
      </c>
      <c r="AJ98" s="83"/>
      <c r="AK98" s="83"/>
      <c r="AL98" s="100"/>
      <c r="AM98" s="25"/>
      <c r="AN98" s="33"/>
    </row>
    <row r="99" spans="1:40" ht="14.25" customHeight="1">
      <c r="A99" s="102" t="s">
        <v>137</v>
      </c>
      <c r="B99" s="83"/>
      <c r="C99" s="100"/>
      <c r="D99" s="103" t="s">
        <v>312</v>
      </c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100"/>
      <c r="P99" s="104">
        <v>11</v>
      </c>
      <c r="Q99" s="83"/>
      <c r="R99" s="100"/>
      <c r="S99" s="104" t="s">
        <v>44</v>
      </c>
      <c r="T99" s="100"/>
      <c r="U99" s="105"/>
      <c r="V99" s="83"/>
      <c r="W99" s="100"/>
      <c r="X99" s="99">
        <f t="shared" si="4"/>
        <v>0</v>
      </c>
      <c r="Y99" s="83"/>
      <c r="Z99" s="100"/>
      <c r="AA99" s="101" t="s">
        <v>42</v>
      </c>
      <c r="AB99" s="83"/>
      <c r="AC99" s="100"/>
      <c r="AD99" s="29"/>
      <c r="AE99" s="99">
        <f t="shared" si="5"/>
        <v>0</v>
      </c>
      <c r="AF99" s="83"/>
      <c r="AG99" s="83"/>
      <c r="AH99" s="100"/>
      <c r="AI99" s="101" t="s">
        <v>42</v>
      </c>
      <c r="AJ99" s="83"/>
      <c r="AK99" s="83"/>
      <c r="AL99" s="100"/>
      <c r="AM99" s="25"/>
      <c r="AN99" s="33"/>
    </row>
    <row r="100" spans="1:40" ht="14.25" customHeight="1">
      <c r="A100" s="102" t="s">
        <v>138</v>
      </c>
      <c r="B100" s="83"/>
      <c r="C100" s="100"/>
      <c r="D100" s="103" t="s">
        <v>313</v>
      </c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100"/>
      <c r="P100" s="104">
        <v>2</v>
      </c>
      <c r="Q100" s="83"/>
      <c r="R100" s="100"/>
      <c r="S100" s="104" t="s">
        <v>44</v>
      </c>
      <c r="T100" s="100"/>
      <c r="U100" s="105"/>
      <c r="V100" s="83"/>
      <c r="W100" s="100"/>
      <c r="X100" s="99">
        <f t="shared" si="4"/>
        <v>0</v>
      </c>
      <c r="Y100" s="83"/>
      <c r="Z100" s="100"/>
      <c r="AA100" s="101" t="s">
        <v>42</v>
      </c>
      <c r="AB100" s="83"/>
      <c r="AC100" s="100"/>
      <c r="AD100" s="29"/>
      <c r="AE100" s="99">
        <f t="shared" si="5"/>
        <v>0</v>
      </c>
      <c r="AF100" s="83"/>
      <c r="AG100" s="83"/>
      <c r="AH100" s="100"/>
      <c r="AI100" s="101" t="s">
        <v>42</v>
      </c>
      <c r="AJ100" s="83"/>
      <c r="AK100" s="83"/>
      <c r="AL100" s="100"/>
      <c r="AM100" s="25"/>
      <c r="AN100" s="33"/>
    </row>
    <row r="101" spans="1:40" ht="14.25" customHeight="1">
      <c r="A101" s="102" t="s">
        <v>139</v>
      </c>
      <c r="B101" s="83"/>
      <c r="C101" s="100"/>
      <c r="D101" s="103" t="s">
        <v>314</v>
      </c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100"/>
      <c r="P101" s="104">
        <v>2</v>
      </c>
      <c r="Q101" s="83"/>
      <c r="R101" s="100"/>
      <c r="S101" s="104" t="s">
        <v>44</v>
      </c>
      <c r="T101" s="100"/>
      <c r="U101" s="105"/>
      <c r="V101" s="83"/>
      <c r="W101" s="100"/>
      <c r="X101" s="99">
        <f t="shared" si="4"/>
        <v>0</v>
      </c>
      <c r="Y101" s="83"/>
      <c r="Z101" s="100"/>
      <c r="AA101" s="101" t="s">
        <v>42</v>
      </c>
      <c r="AB101" s="83"/>
      <c r="AC101" s="100"/>
      <c r="AD101" s="29"/>
      <c r="AE101" s="99">
        <f t="shared" si="5"/>
        <v>0</v>
      </c>
      <c r="AF101" s="83"/>
      <c r="AG101" s="83"/>
      <c r="AH101" s="100"/>
      <c r="AI101" s="101" t="s">
        <v>42</v>
      </c>
      <c r="AJ101" s="83"/>
      <c r="AK101" s="83"/>
      <c r="AL101" s="100"/>
      <c r="AM101" s="25"/>
      <c r="AN101" s="33"/>
    </row>
    <row r="102" spans="1:40" ht="14.25" customHeight="1">
      <c r="A102" s="102" t="s">
        <v>140</v>
      </c>
      <c r="B102" s="83"/>
      <c r="C102" s="100"/>
      <c r="D102" s="103" t="s">
        <v>315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100"/>
      <c r="P102" s="104">
        <v>5</v>
      </c>
      <c r="Q102" s="83"/>
      <c r="R102" s="100"/>
      <c r="S102" s="104" t="s">
        <v>44</v>
      </c>
      <c r="T102" s="100"/>
      <c r="U102" s="105"/>
      <c r="V102" s="83"/>
      <c r="W102" s="100"/>
      <c r="X102" s="99">
        <f t="shared" si="4"/>
        <v>0</v>
      </c>
      <c r="Y102" s="83"/>
      <c r="Z102" s="100"/>
      <c r="AA102" s="101" t="s">
        <v>42</v>
      </c>
      <c r="AB102" s="83"/>
      <c r="AC102" s="100"/>
      <c r="AD102" s="29"/>
      <c r="AE102" s="99">
        <f t="shared" si="5"/>
        <v>0</v>
      </c>
      <c r="AF102" s="83"/>
      <c r="AG102" s="83"/>
      <c r="AH102" s="100"/>
      <c r="AI102" s="101" t="s">
        <v>42</v>
      </c>
      <c r="AJ102" s="83"/>
      <c r="AK102" s="83"/>
      <c r="AL102" s="100"/>
      <c r="AM102" s="25"/>
      <c r="AN102" s="33"/>
    </row>
    <row r="103" spans="1:40" ht="14.25" customHeight="1">
      <c r="A103" s="102" t="s">
        <v>141</v>
      </c>
      <c r="B103" s="83"/>
      <c r="C103" s="100"/>
      <c r="D103" s="103" t="s">
        <v>316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100"/>
      <c r="P103" s="104">
        <v>2</v>
      </c>
      <c r="Q103" s="83"/>
      <c r="R103" s="100"/>
      <c r="S103" s="104" t="s">
        <v>44</v>
      </c>
      <c r="T103" s="100"/>
      <c r="U103" s="105"/>
      <c r="V103" s="83"/>
      <c r="W103" s="100"/>
      <c r="X103" s="99">
        <f t="shared" si="4"/>
        <v>0</v>
      </c>
      <c r="Y103" s="83"/>
      <c r="Z103" s="100"/>
      <c r="AA103" s="101" t="s">
        <v>42</v>
      </c>
      <c r="AB103" s="83"/>
      <c r="AC103" s="100"/>
      <c r="AD103" s="29"/>
      <c r="AE103" s="99">
        <f t="shared" si="5"/>
        <v>0</v>
      </c>
      <c r="AF103" s="83"/>
      <c r="AG103" s="83"/>
      <c r="AH103" s="100"/>
      <c r="AI103" s="101" t="s">
        <v>42</v>
      </c>
      <c r="AJ103" s="83"/>
      <c r="AK103" s="83"/>
      <c r="AL103" s="100"/>
      <c r="AM103" s="25"/>
      <c r="AN103" s="33"/>
    </row>
    <row r="104" spans="1:40" ht="14.25" customHeight="1">
      <c r="A104" s="102" t="s">
        <v>142</v>
      </c>
      <c r="B104" s="83"/>
      <c r="C104" s="100"/>
      <c r="D104" s="103" t="s">
        <v>317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100"/>
      <c r="P104" s="104">
        <v>4</v>
      </c>
      <c r="Q104" s="83"/>
      <c r="R104" s="100"/>
      <c r="S104" s="104" t="s">
        <v>44</v>
      </c>
      <c r="T104" s="100"/>
      <c r="U104" s="105"/>
      <c r="V104" s="83"/>
      <c r="W104" s="100"/>
      <c r="X104" s="99">
        <f t="shared" si="4"/>
        <v>0</v>
      </c>
      <c r="Y104" s="83"/>
      <c r="Z104" s="100"/>
      <c r="AA104" s="101" t="s">
        <v>42</v>
      </c>
      <c r="AB104" s="83"/>
      <c r="AC104" s="100"/>
      <c r="AD104" s="29"/>
      <c r="AE104" s="99">
        <f t="shared" si="5"/>
        <v>0</v>
      </c>
      <c r="AF104" s="83"/>
      <c r="AG104" s="83"/>
      <c r="AH104" s="100"/>
      <c r="AI104" s="101" t="s">
        <v>42</v>
      </c>
      <c r="AJ104" s="83"/>
      <c r="AK104" s="83"/>
      <c r="AL104" s="100"/>
      <c r="AM104" s="25"/>
      <c r="AN104" s="33"/>
    </row>
    <row r="105" spans="1:40" ht="14.25" customHeight="1">
      <c r="A105" s="102" t="s">
        <v>143</v>
      </c>
      <c r="B105" s="83"/>
      <c r="C105" s="100"/>
      <c r="D105" s="103" t="s">
        <v>318</v>
      </c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100"/>
      <c r="P105" s="104">
        <v>8</v>
      </c>
      <c r="Q105" s="83"/>
      <c r="R105" s="100"/>
      <c r="S105" s="104" t="s">
        <v>44</v>
      </c>
      <c r="T105" s="100"/>
      <c r="U105" s="105"/>
      <c r="V105" s="83"/>
      <c r="W105" s="100"/>
      <c r="X105" s="99">
        <f t="shared" si="4"/>
        <v>0</v>
      </c>
      <c r="Y105" s="83"/>
      <c r="Z105" s="100"/>
      <c r="AA105" s="101" t="s">
        <v>42</v>
      </c>
      <c r="AB105" s="83"/>
      <c r="AC105" s="100"/>
      <c r="AD105" s="29"/>
      <c r="AE105" s="99">
        <f t="shared" si="5"/>
        <v>0</v>
      </c>
      <c r="AF105" s="83"/>
      <c r="AG105" s="83"/>
      <c r="AH105" s="100"/>
      <c r="AI105" s="101" t="s">
        <v>42</v>
      </c>
      <c r="AJ105" s="83"/>
      <c r="AK105" s="83"/>
      <c r="AL105" s="100"/>
      <c r="AM105" s="25"/>
      <c r="AN105" s="33"/>
    </row>
    <row r="106" spans="1:40" ht="14.25" customHeight="1">
      <c r="A106" s="102" t="s">
        <v>144</v>
      </c>
      <c r="B106" s="83"/>
      <c r="C106" s="100"/>
      <c r="D106" s="103" t="s">
        <v>319</v>
      </c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100"/>
      <c r="P106" s="104">
        <v>6</v>
      </c>
      <c r="Q106" s="83"/>
      <c r="R106" s="100"/>
      <c r="S106" s="104" t="s">
        <v>44</v>
      </c>
      <c r="T106" s="100"/>
      <c r="U106" s="105"/>
      <c r="V106" s="83"/>
      <c r="W106" s="100"/>
      <c r="X106" s="99">
        <f t="shared" si="4"/>
        <v>0</v>
      </c>
      <c r="Y106" s="83"/>
      <c r="Z106" s="100"/>
      <c r="AA106" s="101" t="s">
        <v>42</v>
      </c>
      <c r="AB106" s="83"/>
      <c r="AC106" s="100"/>
      <c r="AD106" s="29"/>
      <c r="AE106" s="99">
        <f t="shared" si="5"/>
        <v>0</v>
      </c>
      <c r="AF106" s="83"/>
      <c r="AG106" s="83"/>
      <c r="AH106" s="100"/>
      <c r="AI106" s="101" t="s">
        <v>42</v>
      </c>
      <c r="AJ106" s="83"/>
      <c r="AK106" s="83"/>
      <c r="AL106" s="100"/>
      <c r="AM106" s="25"/>
      <c r="AN106" s="33"/>
    </row>
    <row r="107" spans="1:40" ht="14.25" customHeight="1">
      <c r="A107" s="102" t="s">
        <v>145</v>
      </c>
      <c r="B107" s="83"/>
      <c r="C107" s="100"/>
      <c r="D107" s="103" t="s">
        <v>320</v>
      </c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100"/>
      <c r="P107" s="104">
        <v>4</v>
      </c>
      <c r="Q107" s="83"/>
      <c r="R107" s="100"/>
      <c r="S107" s="104" t="s">
        <v>44</v>
      </c>
      <c r="T107" s="100"/>
      <c r="U107" s="105"/>
      <c r="V107" s="83"/>
      <c r="W107" s="100"/>
      <c r="X107" s="99">
        <f t="shared" si="4"/>
        <v>0</v>
      </c>
      <c r="Y107" s="83"/>
      <c r="Z107" s="100"/>
      <c r="AA107" s="101" t="s">
        <v>42</v>
      </c>
      <c r="AB107" s="83"/>
      <c r="AC107" s="100"/>
      <c r="AD107" s="29"/>
      <c r="AE107" s="99">
        <f t="shared" si="5"/>
        <v>0</v>
      </c>
      <c r="AF107" s="83"/>
      <c r="AG107" s="83"/>
      <c r="AH107" s="100"/>
      <c r="AI107" s="101" t="s">
        <v>42</v>
      </c>
      <c r="AJ107" s="83"/>
      <c r="AK107" s="83"/>
      <c r="AL107" s="100"/>
      <c r="AM107" s="25"/>
      <c r="AN107" s="33"/>
    </row>
    <row r="108" spans="1:40" ht="14.25" customHeight="1">
      <c r="A108" s="102" t="s">
        <v>146</v>
      </c>
      <c r="B108" s="83"/>
      <c r="C108" s="100"/>
      <c r="D108" s="103" t="s">
        <v>321</v>
      </c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100"/>
      <c r="P108" s="104">
        <v>9</v>
      </c>
      <c r="Q108" s="83"/>
      <c r="R108" s="100"/>
      <c r="S108" s="104" t="s">
        <v>44</v>
      </c>
      <c r="T108" s="100"/>
      <c r="U108" s="105"/>
      <c r="V108" s="83"/>
      <c r="W108" s="100"/>
      <c r="X108" s="99">
        <f t="shared" si="4"/>
        <v>0</v>
      </c>
      <c r="Y108" s="83"/>
      <c r="Z108" s="100"/>
      <c r="AA108" s="101" t="s">
        <v>42</v>
      </c>
      <c r="AB108" s="83"/>
      <c r="AC108" s="100"/>
      <c r="AD108" s="29"/>
      <c r="AE108" s="99">
        <f t="shared" si="5"/>
        <v>0</v>
      </c>
      <c r="AF108" s="83"/>
      <c r="AG108" s="83"/>
      <c r="AH108" s="100"/>
      <c r="AI108" s="101" t="s">
        <v>42</v>
      </c>
      <c r="AJ108" s="83"/>
      <c r="AK108" s="83"/>
      <c r="AL108" s="100"/>
      <c r="AM108" s="25"/>
      <c r="AN108" s="33"/>
    </row>
    <row r="109" spans="1:40" ht="14.25" customHeight="1">
      <c r="A109" s="102" t="s">
        <v>147</v>
      </c>
      <c r="B109" s="83"/>
      <c r="C109" s="100"/>
      <c r="D109" s="103" t="s">
        <v>322</v>
      </c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100"/>
      <c r="P109" s="104">
        <v>14</v>
      </c>
      <c r="Q109" s="83"/>
      <c r="R109" s="100"/>
      <c r="S109" s="104" t="s">
        <v>44</v>
      </c>
      <c r="T109" s="100"/>
      <c r="U109" s="105"/>
      <c r="V109" s="83"/>
      <c r="W109" s="100"/>
      <c r="X109" s="99">
        <f t="shared" si="4"/>
        <v>0</v>
      </c>
      <c r="Y109" s="83"/>
      <c r="Z109" s="100"/>
      <c r="AA109" s="101" t="s">
        <v>42</v>
      </c>
      <c r="AB109" s="83"/>
      <c r="AC109" s="100"/>
      <c r="AD109" s="29"/>
      <c r="AE109" s="99">
        <f t="shared" si="5"/>
        <v>0</v>
      </c>
      <c r="AF109" s="83"/>
      <c r="AG109" s="83"/>
      <c r="AH109" s="100"/>
      <c r="AI109" s="101" t="s">
        <v>42</v>
      </c>
      <c r="AJ109" s="83"/>
      <c r="AK109" s="83"/>
      <c r="AL109" s="100"/>
      <c r="AM109" s="25"/>
      <c r="AN109" s="33"/>
    </row>
    <row r="110" spans="1:40" ht="14.25" customHeight="1">
      <c r="A110" s="102" t="s">
        <v>148</v>
      </c>
      <c r="B110" s="83"/>
      <c r="C110" s="100"/>
      <c r="D110" s="103" t="s">
        <v>323</v>
      </c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100"/>
      <c r="P110" s="104">
        <v>2</v>
      </c>
      <c r="Q110" s="83"/>
      <c r="R110" s="100"/>
      <c r="S110" s="104" t="s">
        <v>44</v>
      </c>
      <c r="T110" s="100"/>
      <c r="U110" s="105"/>
      <c r="V110" s="83"/>
      <c r="W110" s="100"/>
      <c r="X110" s="99">
        <f t="shared" si="4"/>
        <v>0</v>
      </c>
      <c r="Y110" s="83"/>
      <c r="Z110" s="100"/>
      <c r="AA110" s="101" t="s">
        <v>42</v>
      </c>
      <c r="AB110" s="83"/>
      <c r="AC110" s="100"/>
      <c r="AD110" s="29"/>
      <c r="AE110" s="99">
        <f t="shared" si="5"/>
        <v>0</v>
      </c>
      <c r="AF110" s="83"/>
      <c r="AG110" s="83"/>
      <c r="AH110" s="100"/>
      <c r="AI110" s="101" t="s">
        <v>42</v>
      </c>
      <c r="AJ110" s="83"/>
      <c r="AK110" s="83"/>
      <c r="AL110" s="100"/>
      <c r="AM110" s="25"/>
      <c r="AN110" s="33"/>
    </row>
    <row r="111" spans="1:40" ht="14.25" customHeight="1">
      <c r="A111" s="102" t="s">
        <v>148</v>
      </c>
      <c r="B111" s="83"/>
      <c r="C111" s="100"/>
      <c r="D111" s="103" t="s">
        <v>324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100"/>
      <c r="P111" s="104">
        <v>2</v>
      </c>
      <c r="Q111" s="83"/>
      <c r="R111" s="100"/>
      <c r="S111" s="104" t="s">
        <v>44</v>
      </c>
      <c r="T111" s="100"/>
      <c r="U111" s="105"/>
      <c r="V111" s="83"/>
      <c r="W111" s="100"/>
      <c r="X111" s="99">
        <f t="shared" si="4"/>
        <v>0</v>
      </c>
      <c r="Y111" s="83"/>
      <c r="Z111" s="100"/>
      <c r="AA111" s="101" t="s">
        <v>42</v>
      </c>
      <c r="AB111" s="83"/>
      <c r="AC111" s="100"/>
      <c r="AD111" s="29"/>
      <c r="AE111" s="99">
        <f t="shared" si="5"/>
        <v>0</v>
      </c>
      <c r="AF111" s="83"/>
      <c r="AG111" s="83"/>
      <c r="AH111" s="100"/>
      <c r="AI111" s="101" t="s">
        <v>42</v>
      </c>
      <c r="AJ111" s="83"/>
      <c r="AK111" s="83"/>
      <c r="AL111" s="100"/>
      <c r="AM111" s="25"/>
      <c r="AN111" s="33"/>
    </row>
    <row r="112" spans="1:40" ht="14.25" customHeight="1">
      <c r="A112" s="102" t="s">
        <v>149</v>
      </c>
      <c r="B112" s="83"/>
      <c r="C112" s="100"/>
      <c r="D112" s="103" t="s">
        <v>325</v>
      </c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100"/>
      <c r="P112" s="104">
        <v>3</v>
      </c>
      <c r="Q112" s="83"/>
      <c r="R112" s="100"/>
      <c r="S112" s="104" t="s">
        <v>44</v>
      </c>
      <c r="T112" s="100"/>
      <c r="U112" s="105"/>
      <c r="V112" s="83"/>
      <c r="W112" s="100"/>
      <c r="X112" s="99">
        <f t="shared" si="4"/>
        <v>0</v>
      </c>
      <c r="Y112" s="83"/>
      <c r="Z112" s="100"/>
      <c r="AA112" s="101" t="s">
        <v>42</v>
      </c>
      <c r="AB112" s="83"/>
      <c r="AC112" s="100"/>
      <c r="AD112" s="29"/>
      <c r="AE112" s="99">
        <f t="shared" si="5"/>
        <v>0</v>
      </c>
      <c r="AF112" s="83"/>
      <c r="AG112" s="83"/>
      <c r="AH112" s="100"/>
      <c r="AI112" s="101" t="s">
        <v>42</v>
      </c>
      <c r="AJ112" s="83"/>
      <c r="AK112" s="83"/>
      <c r="AL112" s="100"/>
      <c r="AM112" s="25"/>
      <c r="AN112" s="33"/>
    </row>
    <row r="113" spans="1:40" ht="14.25" customHeight="1">
      <c r="A113" s="102" t="s">
        <v>150</v>
      </c>
      <c r="B113" s="83"/>
      <c r="C113" s="100"/>
      <c r="D113" s="103" t="s">
        <v>326</v>
      </c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100"/>
      <c r="P113" s="104">
        <v>2</v>
      </c>
      <c r="Q113" s="83"/>
      <c r="R113" s="100"/>
      <c r="S113" s="104" t="s">
        <v>44</v>
      </c>
      <c r="T113" s="100"/>
      <c r="U113" s="105"/>
      <c r="V113" s="83"/>
      <c r="W113" s="100"/>
      <c r="X113" s="99">
        <f t="shared" si="4"/>
        <v>0</v>
      </c>
      <c r="Y113" s="83"/>
      <c r="Z113" s="100"/>
      <c r="AA113" s="101" t="s">
        <v>42</v>
      </c>
      <c r="AB113" s="83"/>
      <c r="AC113" s="100"/>
      <c r="AD113" s="29"/>
      <c r="AE113" s="99">
        <f t="shared" si="5"/>
        <v>0</v>
      </c>
      <c r="AF113" s="83"/>
      <c r="AG113" s="83"/>
      <c r="AH113" s="100"/>
      <c r="AI113" s="101" t="s">
        <v>42</v>
      </c>
      <c r="AJ113" s="83"/>
      <c r="AK113" s="83"/>
      <c r="AL113" s="100"/>
      <c r="AM113" s="25"/>
      <c r="AN113" s="33"/>
    </row>
    <row r="114" spans="1:40" ht="14.25" customHeight="1">
      <c r="A114" s="102" t="s">
        <v>151</v>
      </c>
      <c r="B114" s="83"/>
      <c r="C114" s="100"/>
      <c r="D114" s="103" t="s">
        <v>327</v>
      </c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100"/>
      <c r="P114" s="104">
        <v>28</v>
      </c>
      <c r="Q114" s="83"/>
      <c r="R114" s="100"/>
      <c r="S114" s="104" t="s">
        <v>44</v>
      </c>
      <c r="T114" s="100"/>
      <c r="U114" s="105"/>
      <c r="V114" s="83"/>
      <c r="W114" s="100"/>
      <c r="X114" s="99">
        <f t="shared" si="4"/>
        <v>0</v>
      </c>
      <c r="Y114" s="83"/>
      <c r="Z114" s="100"/>
      <c r="AA114" s="101" t="s">
        <v>42</v>
      </c>
      <c r="AB114" s="83"/>
      <c r="AC114" s="100"/>
      <c r="AD114" s="29"/>
      <c r="AE114" s="99">
        <f t="shared" si="5"/>
        <v>0</v>
      </c>
      <c r="AF114" s="83"/>
      <c r="AG114" s="83"/>
      <c r="AH114" s="100"/>
      <c r="AI114" s="101" t="s">
        <v>42</v>
      </c>
      <c r="AJ114" s="83"/>
      <c r="AK114" s="83"/>
      <c r="AL114" s="100"/>
      <c r="AM114" s="25"/>
      <c r="AN114" s="33"/>
    </row>
    <row r="115" spans="1:40" ht="14.25" customHeight="1">
      <c r="A115" s="102" t="s">
        <v>152</v>
      </c>
      <c r="B115" s="83"/>
      <c r="C115" s="100"/>
      <c r="D115" s="103" t="s">
        <v>154</v>
      </c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100"/>
      <c r="P115" s="104">
        <v>55</v>
      </c>
      <c r="Q115" s="83"/>
      <c r="R115" s="100"/>
      <c r="S115" s="104" t="s">
        <v>44</v>
      </c>
      <c r="T115" s="100"/>
      <c r="U115" s="99"/>
      <c r="V115" s="83"/>
      <c r="W115" s="100"/>
      <c r="X115" s="99">
        <f t="shared" si="4"/>
        <v>0</v>
      </c>
      <c r="Y115" s="83"/>
      <c r="Z115" s="100"/>
      <c r="AA115" s="101" t="s">
        <v>42</v>
      </c>
      <c r="AB115" s="83"/>
      <c r="AC115" s="100"/>
      <c r="AD115" s="29"/>
      <c r="AE115" s="99">
        <f t="shared" si="5"/>
        <v>0</v>
      </c>
      <c r="AF115" s="83"/>
      <c r="AG115" s="83"/>
      <c r="AH115" s="100"/>
      <c r="AI115" s="101" t="s">
        <v>42</v>
      </c>
      <c r="AJ115" s="83"/>
      <c r="AK115" s="83"/>
      <c r="AL115" s="100"/>
      <c r="AM115" s="25"/>
      <c r="AN115" s="25"/>
    </row>
    <row r="116" spans="1:40" ht="14.25" customHeight="1">
      <c r="A116" s="102" t="s">
        <v>153</v>
      </c>
      <c r="B116" s="83"/>
      <c r="C116" s="100"/>
      <c r="D116" s="103" t="s">
        <v>156</v>
      </c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100"/>
      <c r="P116" s="104">
        <v>18</v>
      </c>
      <c r="Q116" s="83"/>
      <c r="R116" s="100"/>
      <c r="S116" s="104" t="s">
        <v>44</v>
      </c>
      <c r="T116" s="100"/>
      <c r="U116" s="99"/>
      <c r="V116" s="83"/>
      <c r="W116" s="100"/>
      <c r="X116" s="99">
        <f t="shared" si="4"/>
        <v>0</v>
      </c>
      <c r="Y116" s="83"/>
      <c r="Z116" s="100"/>
      <c r="AA116" s="101" t="s">
        <v>42</v>
      </c>
      <c r="AB116" s="83"/>
      <c r="AC116" s="100"/>
      <c r="AD116" s="29"/>
      <c r="AE116" s="99">
        <f t="shared" si="5"/>
        <v>0</v>
      </c>
      <c r="AF116" s="83"/>
      <c r="AG116" s="83"/>
      <c r="AH116" s="100"/>
      <c r="AI116" s="101" t="s">
        <v>42</v>
      </c>
      <c r="AJ116" s="83"/>
      <c r="AK116" s="83"/>
      <c r="AL116" s="100"/>
      <c r="AM116" s="25"/>
      <c r="AN116" s="25"/>
    </row>
    <row r="117" spans="1:40" ht="14.25" customHeight="1">
      <c r="A117" s="102" t="s">
        <v>155</v>
      </c>
      <c r="B117" s="83"/>
      <c r="C117" s="100"/>
      <c r="D117" s="103" t="s">
        <v>158</v>
      </c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100"/>
      <c r="P117" s="104">
        <v>27</v>
      </c>
      <c r="Q117" s="83"/>
      <c r="R117" s="100"/>
      <c r="S117" s="104" t="s">
        <v>44</v>
      </c>
      <c r="T117" s="100"/>
      <c r="U117" s="99"/>
      <c r="V117" s="83"/>
      <c r="W117" s="100"/>
      <c r="X117" s="99">
        <f t="shared" si="4"/>
        <v>0</v>
      </c>
      <c r="Y117" s="83"/>
      <c r="Z117" s="100"/>
      <c r="AA117" s="101" t="s">
        <v>42</v>
      </c>
      <c r="AB117" s="83"/>
      <c r="AC117" s="100"/>
      <c r="AD117" s="29"/>
      <c r="AE117" s="99">
        <f t="shared" si="5"/>
        <v>0</v>
      </c>
      <c r="AF117" s="83"/>
      <c r="AG117" s="83"/>
      <c r="AH117" s="100"/>
      <c r="AI117" s="101" t="s">
        <v>42</v>
      </c>
      <c r="AJ117" s="83"/>
      <c r="AK117" s="83"/>
      <c r="AL117" s="100"/>
      <c r="AM117" s="25"/>
      <c r="AN117" s="25"/>
    </row>
    <row r="118" spans="1:40" ht="14.25" customHeight="1">
      <c r="A118" s="102" t="s">
        <v>157</v>
      </c>
      <c r="B118" s="83"/>
      <c r="C118" s="100"/>
      <c r="D118" s="103" t="s">
        <v>160</v>
      </c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100"/>
      <c r="P118" s="104">
        <v>21</v>
      </c>
      <c r="Q118" s="83"/>
      <c r="R118" s="100"/>
      <c r="S118" s="104" t="s">
        <v>44</v>
      </c>
      <c r="T118" s="100"/>
      <c r="U118" s="99"/>
      <c r="V118" s="83"/>
      <c r="W118" s="100"/>
      <c r="X118" s="99">
        <f t="shared" si="4"/>
        <v>0</v>
      </c>
      <c r="Y118" s="83"/>
      <c r="Z118" s="100"/>
      <c r="AA118" s="101" t="s">
        <v>42</v>
      </c>
      <c r="AB118" s="83"/>
      <c r="AC118" s="100"/>
      <c r="AD118" s="29"/>
      <c r="AE118" s="99">
        <f t="shared" si="5"/>
        <v>0</v>
      </c>
      <c r="AF118" s="83"/>
      <c r="AG118" s="83"/>
      <c r="AH118" s="100"/>
      <c r="AI118" s="101" t="s">
        <v>42</v>
      </c>
      <c r="AJ118" s="83"/>
      <c r="AK118" s="83"/>
      <c r="AL118" s="100"/>
      <c r="AM118" s="25"/>
      <c r="AN118" s="25"/>
    </row>
    <row r="119" spans="1:40" ht="15" customHeight="1">
      <c r="A119" s="102" t="s">
        <v>159</v>
      </c>
      <c r="B119" s="83"/>
      <c r="C119" s="100"/>
      <c r="D119" s="103" t="s">
        <v>162</v>
      </c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100"/>
      <c r="P119" s="104">
        <v>8950</v>
      </c>
      <c r="Q119" s="83"/>
      <c r="R119" s="100"/>
      <c r="S119" s="104" t="s">
        <v>163</v>
      </c>
      <c r="T119" s="100"/>
      <c r="U119" s="99"/>
      <c r="V119" s="83"/>
      <c r="W119" s="100"/>
      <c r="X119" s="99">
        <f t="shared" si="4"/>
        <v>0</v>
      </c>
      <c r="Y119" s="83"/>
      <c r="Z119" s="100"/>
      <c r="AA119" s="101" t="s">
        <v>42</v>
      </c>
      <c r="AB119" s="83"/>
      <c r="AC119" s="100"/>
      <c r="AD119" s="29"/>
      <c r="AE119" s="99">
        <f t="shared" si="5"/>
        <v>0</v>
      </c>
      <c r="AF119" s="83"/>
      <c r="AG119" s="83"/>
      <c r="AH119" s="100"/>
      <c r="AI119" s="101" t="s">
        <v>42</v>
      </c>
      <c r="AJ119" s="83"/>
      <c r="AK119" s="83"/>
      <c r="AL119" s="100"/>
      <c r="AM119" s="25"/>
      <c r="AN119" s="25"/>
    </row>
    <row r="120" spans="1:40" ht="14.25" customHeight="1">
      <c r="A120" s="102" t="s">
        <v>161</v>
      </c>
      <c r="B120" s="83"/>
      <c r="C120" s="100"/>
      <c r="D120" s="103" t="s">
        <v>165</v>
      </c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100"/>
      <c r="P120" s="104">
        <v>48</v>
      </c>
      <c r="Q120" s="83"/>
      <c r="R120" s="100"/>
      <c r="S120" s="104" t="s">
        <v>44</v>
      </c>
      <c r="T120" s="100"/>
      <c r="U120" s="99"/>
      <c r="V120" s="83"/>
      <c r="W120" s="100"/>
      <c r="X120" s="99">
        <f t="shared" si="4"/>
        <v>0</v>
      </c>
      <c r="Y120" s="83"/>
      <c r="Z120" s="100"/>
      <c r="AA120" s="101" t="s">
        <v>42</v>
      </c>
      <c r="AB120" s="83"/>
      <c r="AC120" s="100"/>
      <c r="AD120" s="29"/>
      <c r="AE120" s="99">
        <f t="shared" si="5"/>
        <v>0</v>
      </c>
      <c r="AF120" s="83"/>
      <c r="AG120" s="83"/>
      <c r="AH120" s="100"/>
      <c r="AI120" s="101" t="s">
        <v>42</v>
      </c>
      <c r="AJ120" s="83"/>
      <c r="AK120" s="83"/>
      <c r="AL120" s="100"/>
      <c r="AM120" s="25"/>
      <c r="AN120" s="25"/>
    </row>
    <row r="121" spans="1:40" ht="14.25" customHeight="1">
      <c r="A121" s="102" t="s">
        <v>164</v>
      </c>
      <c r="B121" s="83"/>
      <c r="C121" s="100"/>
      <c r="D121" s="103" t="s">
        <v>166</v>
      </c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100"/>
      <c r="P121" s="106">
        <f>SUM(P6:R114)</f>
        <v>895</v>
      </c>
      <c r="Q121" s="83"/>
      <c r="R121" s="100"/>
      <c r="S121" s="104" t="s">
        <v>44</v>
      </c>
      <c r="T121" s="100"/>
      <c r="U121" s="99"/>
      <c r="V121" s="83"/>
      <c r="W121" s="100"/>
      <c r="X121" s="101" t="s">
        <v>42</v>
      </c>
      <c r="Y121" s="83"/>
      <c r="Z121" s="100"/>
      <c r="AA121" s="99">
        <f>P121*U121</f>
        <v>0</v>
      </c>
      <c r="AB121" s="83"/>
      <c r="AC121" s="100"/>
      <c r="AD121" s="29"/>
      <c r="AE121" s="101" t="s">
        <v>42</v>
      </c>
      <c r="AF121" s="83"/>
      <c r="AG121" s="83"/>
      <c r="AH121" s="100"/>
      <c r="AI121" s="99">
        <f>AA121*1.21</f>
        <v>0</v>
      </c>
      <c r="AJ121" s="83"/>
      <c r="AK121" s="83"/>
      <c r="AL121" s="100"/>
      <c r="AM121" s="25"/>
      <c r="AN121" s="25"/>
    </row>
    <row r="122" spans="1:40" ht="14.25" customHeight="1">
      <c r="A122" s="128" t="s">
        <v>167</v>
      </c>
      <c r="B122" s="83"/>
      <c r="C122" s="100"/>
      <c r="D122" s="129" t="s">
        <v>168</v>
      </c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100"/>
      <c r="P122" s="130" t="s">
        <v>42</v>
      </c>
      <c r="Q122" s="83"/>
      <c r="R122" s="100"/>
      <c r="S122" s="130" t="s">
        <v>42</v>
      </c>
      <c r="T122" s="100"/>
      <c r="U122" s="131" t="s">
        <v>42</v>
      </c>
      <c r="V122" s="83"/>
      <c r="W122" s="100"/>
      <c r="X122" s="127">
        <f>SUM(X123:Z131)</f>
        <v>0</v>
      </c>
      <c r="Y122" s="83"/>
      <c r="Z122" s="100"/>
      <c r="AA122" s="127">
        <f>SUM(AA123:AC131)</f>
        <v>0</v>
      </c>
      <c r="AB122" s="83"/>
      <c r="AC122" s="100"/>
      <c r="AD122" s="34"/>
      <c r="AE122" s="127">
        <f>SUM(AE123:AH131)</f>
        <v>0</v>
      </c>
      <c r="AF122" s="83"/>
      <c r="AG122" s="83"/>
      <c r="AH122" s="100"/>
      <c r="AI122" s="127">
        <f>SUM(AI123:AL131)</f>
        <v>0</v>
      </c>
      <c r="AJ122" s="83"/>
      <c r="AK122" s="83"/>
      <c r="AL122" s="100"/>
      <c r="AM122" s="25"/>
      <c r="AN122" s="25"/>
    </row>
    <row r="123" spans="1:40" ht="14.25" customHeight="1">
      <c r="A123" s="102" t="s">
        <v>169</v>
      </c>
      <c r="B123" s="83"/>
      <c r="C123" s="100"/>
      <c r="D123" s="103" t="s">
        <v>170</v>
      </c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100"/>
      <c r="P123" s="106">
        <f>SUM(P6:R114)</f>
        <v>895</v>
      </c>
      <c r="Q123" s="83"/>
      <c r="R123" s="100"/>
      <c r="S123" s="104" t="s">
        <v>44</v>
      </c>
      <c r="T123" s="100"/>
      <c r="U123" s="99"/>
      <c r="V123" s="83"/>
      <c r="W123" s="100"/>
      <c r="X123" s="99">
        <f aca="true" t="shared" si="6" ref="X123:X124">P123*U123</f>
        <v>0</v>
      </c>
      <c r="Y123" s="83"/>
      <c r="Z123" s="100"/>
      <c r="AA123" s="101" t="s">
        <v>42</v>
      </c>
      <c r="AB123" s="83"/>
      <c r="AC123" s="100"/>
      <c r="AD123" s="29"/>
      <c r="AE123" s="99">
        <f aca="true" t="shared" si="7" ref="AE123:AE124">X123*1.21</f>
        <v>0</v>
      </c>
      <c r="AF123" s="83"/>
      <c r="AG123" s="83"/>
      <c r="AH123" s="100"/>
      <c r="AI123" s="101" t="s">
        <v>42</v>
      </c>
      <c r="AJ123" s="83"/>
      <c r="AK123" s="83"/>
      <c r="AL123" s="100"/>
      <c r="AM123" s="25"/>
      <c r="AN123" s="25"/>
    </row>
    <row r="124" spans="1:40" ht="14.25" customHeight="1">
      <c r="A124" s="102" t="s">
        <v>171</v>
      </c>
      <c r="B124" s="83"/>
      <c r="C124" s="100"/>
      <c r="D124" s="103" t="s">
        <v>172</v>
      </c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100"/>
      <c r="P124" s="104">
        <f>SUM(P115:R117)</f>
        <v>100</v>
      </c>
      <c r="Q124" s="83"/>
      <c r="R124" s="100"/>
      <c r="S124" s="104" t="s">
        <v>44</v>
      </c>
      <c r="T124" s="100"/>
      <c r="U124" s="99"/>
      <c r="V124" s="83"/>
      <c r="W124" s="100"/>
      <c r="X124" s="99">
        <f t="shared" si="6"/>
        <v>0</v>
      </c>
      <c r="Y124" s="83"/>
      <c r="Z124" s="100"/>
      <c r="AA124" s="101" t="s">
        <v>42</v>
      </c>
      <c r="AB124" s="83"/>
      <c r="AC124" s="100"/>
      <c r="AD124" s="29"/>
      <c r="AE124" s="99">
        <f t="shared" si="7"/>
        <v>0</v>
      </c>
      <c r="AF124" s="83"/>
      <c r="AG124" s="83"/>
      <c r="AH124" s="100"/>
      <c r="AI124" s="101" t="s">
        <v>42</v>
      </c>
      <c r="AJ124" s="83"/>
      <c r="AK124" s="83"/>
      <c r="AL124" s="100"/>
      <c r="AM124" s="25"/>
      <c r="AN124" s="25"/>
    </row>
    <row r="125" spans="1:40" ht="30" customHeight="1">
      <c r="A125" s="102" t="s">
        <v>173</v>
      </c>
      <c r="B125" s="83"/>
      <c r="C125" s="100"/>
      <c r="D125" s="134" t="s">
        <v>174</v>
      </c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6"/>
      <c r="P125" s="104">
        <f>SUM(P118)</f>
        <v>21</v>
      </c>
      <c r="Q125" s="83"/>
      <c r="R125" s="100"/>
      <c r="S125" s="104" t="s">
        <v>44</v>
      </c>
      <c r="T125" s="100"/>
      <c r="U125" s="99"/>
      <c r="V125" s="83"/>
      <c r="W125" s="100"/>
      <c r="X125" s="101" t="s">
        <v>42</v>
      </c>
      <c r="Y125" s="83"/>
      <c r="Z125" s="100"/>
      <c r="AA125" s="99">
        <f>P125*U125</f>
        <v>0</v>
      </c>
      <c r="AB125" s="83"/>
      <c r="AC125" s="100"/>
      <c r="AD125" s="29"/>
      <c r="AE125" s="101" t="s">
        <v>42</v>
      </c>
      <c r="AF125" s="83"/>
      <c r="AG125" s="83"/>
      <c r="AH125" s="100"/>
      <c r="AI125" s="99">
        <f>AA125*1.21</f>
        <v>0</v>
      </c>
      <c r="AJ125" s="83"/>
      <c r="AK125" s="83"/>
      <c r="AL125" s="100"/>
      <c r="AM125" s="25"/>
      <c r="AN125" s="25"/>
    </row>
    <row r="126" spans="1:40" ht="14.25" customHeight="1">
      <c r="A126" s="102" t="s">
        <v>175</v>
      </c>
      <c r="B126" s="83"/>
      <c r="C126" s="100"/>
      <c r="D126" s="103" t="s">
        <v>176</v>
      </c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100"/>
      <c r="P126" s="104">
        <v>12</v>
      </c>
      <c r="Q126" s="83"/>
      <c r="R126" s="100"/>
      <c r="S126" s="104" t="s">
        <v>44</v>
      </c>
      <c r="T126" s="100"/>
      <c r="U126" s="99"/>
      <c r="V126" s="83"/>
      <c r="W126" s="100"/>
      <c r="X126" s="99">
        <f aca="true" t="shared" si="8" ref="X126:X127">P126*U126</f>
        <v>0</v>
      </c>
      <c r="Y126" s="83"/>
      <c r="Z126" s="100"/>
      <c r="AA126" s="101" t="s">
        <v>42</v>
      </c>
      <c r="AB126" s="83"/>
      <c r="AC126" s="100"/>
      <c r="AD126" s="29"/>
      <c r="AE126" s="99">
        <f aca="true" t="shared" si="9" ref="AE126:AE127">X126*1.21</f>
        <v>0</v>
      </c>
      <c r="AF126" s="83"/>
      <c r="AG126" s="83"/>
      <c r="AH126" s="100"/>
      <c r="AI126" s="101" t="s">
        <v>42</v>
      </c>
      <c r="AJ126" s="83"/>
      <c r="AK126" s="83"/>
      <c r="AL126" s="100"/>
      <c r="AM126" s="25"/>
      <c r="AN126" s="25"/>
    </row>
    <row r="127" spans="1:40" ht="15" customHeight="1">
      <c r="A127" s="102" t="s">
        <v>177</v>
      </c>
      <c r="B127" s="83"/>
      <c r="C127" s="100"/>
      <c r="D127" s="103" t="s">
        <v>178</v>
      </c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100"/>
      <c r="P127" s="104">
        <f>P119</f>
        <v>8950</v>
      </c>
      <c r="Q127" s="83"/>
      <c r="R127" s="100"/>
      <c r="S127" s="104" t="s">
        <v>163</v>
      </c>
      <c r="T127" s="100"/>
      <c r="U127" s="99"/>
      <c r="V127" s="83"/>
      <c r="W127" s="100"/>
      <c r="X127" s="99">
        <f t="shared" si="8"/>
        <v>0</v>
      </c>
      <c r="Y127" s="83"/>
      <c r="Z127" s="100"/>
      <c r="AA127" s="101" t="s">
        <v>42</v>
      </c>
      <c r="AB127" s="83"/>
      <c r="AC127" s="100"/>
      <c r="AD127" s="29"/>
      <c r="AE127" s="99">
        <f t="shared" si="9"/>
        <v>0</v>
      </c>
      <c r="AF127" s="83"/>
      <c r="AG127" s="83"/>
      <c r="AH127" s="100"/>
      <c r="AI127" s="101" t="s">
        <v>42</v>
      </c>
      <c r="AJ127" s="83"/>
      <c r="AK127" s="83"/>
      <c r="AL127" s="100"/>
      <c r="AM127" s="25"/>
      <c r="AN127" s="25"/>
    </row>
    <row r="128" spans="1:40" ht="14.25" customHeight="1">
      <c r="A128" s="102" t="s">
        <v>179</v>
      </c>
      <c r="B128" s="83"/>
      <c r="C128" s="100"/>
      <c r="D128" s="103" t="s">
        <v>180</v>
      </c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100"/>
      <c r="P128" s="104">
        <v>15</v>
      </c>
      <c r="Q128" s="83"/>
      <c r="R128" s="100"/>
      <c r="S128" s="104" t="s">
        <v>181</v>
      </c>
      <c r="T128" s="100"/>
      <c r="U128" s="99"/>
      <c r="V128" s="83"/>
      <c r="W128" s="100"/>
      <c r="X128" s="101" t="s">
        <v>42</v>
      </c>
      <c r="Y128" s="83"/>
      <c r="Z128" s="100"/>
      <c r="AA128" s="99">
        <f>P128*U128</f>
        <v>0</v>
      </c>
      <c r="AB128" s="83"/>
      <c r="AC128" s="100"/>
      <c r="AD128" s="29"/>
      <c r="AE128" s="101" t="s">
        <v>42</v>
      </c>
      <c r="AF128" s="83"/>
      <c r="AG128" s="83"/>
      <c r="AH128" s="100"/>
      <c r="AI128" s="99">
        <f>AA128*1.21</f>
        <v>0</v>
      </c>
      <c r="AJ128" s="83"/>
      <c r="AK128" s="83"/>
      <c r="AL128" s="100"/>
      <c r="AM128" s="25"/>
      <c r="AN128" s="25"/>
    </row>
    <row r="129" spans="1:40" ht="14.25" customHeight="1">
      <c r="A129" s="102" t="s">
        <v>182</v>
      </c>
      <c r="B129" s="83"/>
      <c r="C129" s="100"/>
      <c r="D129" s="103" t="s">
        <v>183</v>
      </c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100"/>
      <c r="P129" s="106">
        <f>P123*2/3</f>
        <v>596.6666666666666</v>
      </c>
      <c r="Q129" s="83"/>
      <c r="R129" s="100"/>
      <c r="S129" s="104" t="s">
        <v>181</v>
      </c>
      <c r="T129" s="100"/>
      <c r="U129" s="99"/>
      <c r="V129" s="83"/>
      <c r="W129" s="100"/>
      <c r="X129" s="99">
        <f aca="true" t="shared" si="10" ref="X129:X131">P129*U129</f>
        <v>0</v>
      </c>
      <c r="Y129" s="83"/>
      <c r="Z129" s="100"/>
      <c r="AA129" s="101" t="s">
        <v>42</v>
      </c>
      <c r="AB129" s="83"/>
      <c r="AC129" s="100"/>
      <c r="AD129" s="29"/>
      <c r="AE129" s="99">
        <f aca="true" t="shared" si="11" ref="AE129:AE131">X129*1.21</f>
        <v>0</v>
      </c>
      <c r="AF129" s="83"/>
      <c r="AG129" s="83"/>
      <c r="AH129" s="100"/>
      <c r="AI129" s="101" t="s">
        <v>42</v>
      </c>
      <c r="AJ129" s="83"/>
      <c r="AK129" s="83"/>
      <c r="AL129" s="100"/>
      <c r="AM129" s="25"/>
      <c r="AN129" s="25"/>
    </row>
    <row r="130" spans="1:40" ht="14.25" customHeight="1">
      <c r="A130" s="102" t="s">
        <v>184</v>
      </c>
      <c r="B130" s="83"/>
      <c r="C130" s="100"/>
      <c r="D130" s="103" t="s">
        <v>185</v>
      </c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100"/>
      <c r="P130" s="104">
        <v>895</v>
      </c>
      <c r="Q130" s="83"/>
      <c r="R130" s="100"/>
      <c r="S130" s="104" t="s">
        <v>44</v>
      </c>
      <c r="T130" s="100"/>
      <c r="U130" s="99"/>
      <c r="V130" s="83"/>
      <c r="W130" s="100"/>
      <c r="X130" s="99">
        <f t="shared" si="10"/>
        <v>0</v>
      </c>
      <c r="Y130" s="83"/>
      <c r="Z130" s="100"/>
      <c r="AA130" s="101" t="s">
        <v>42</v>
      </c>
      <c r="AB130" s="83"/>
      <c r="AC130" s="100"/>
      <c r="AD130" s="29"/>
      <c r="AE130" s="99">
        <f t="shared" si="11"/>
        <v>0</v>
      </c>
      <c r="AF130" s="83"/>
      <c r="AG130" s="83"/>
      <c r="AH130" s="100"/>
      <c r="AI130" s="101" t="s">
        <v>42</v>
      </c>
      <c r="AJ130" s="83"/>
      <c r="AK130" s="83"/>
      <c r="AL130" s="100"/>
      <c r="AM130" s="25"/>
      <c r="AN130" s="25"/>
    </row>
    <row r="131" spans="1:40" ht="14.25" customHeight="1">
      <c r="A131" s="102" t="s">
        <v>186</v>
      </c>
      <c r="B131" s="83"/>
      <c r="C131" s="100"/>
      <c r="D131" s="103" t="s">
        <v>187</v>
      </c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100"/>
      <c r="P131" s="104">
        <f>P126*4</f>
        <v>48</v>
      </c>
      <c r="Q131" s="83"/>
      <c r="R131" s="100"/>
      <c r="S131" s="104" t="s">
        <v>181</v>
      </c>
      <c r="T131" s="100"/>
      <c r="U131" s="99"/>
      <c r="V131" s="83"/>
      <c r="W131" s="100"/>
      <c r="X131" s="99">
        <f t="shared" si="10"/>
        <v>0</v>
      </c>
      <c r="Y131" s="83"/>
      <c r="Z131" s="100"/>
      <c r="AA131" s="101" t="s">
        <v>42</v>
      </c>
      <c r="AB131" s="83"/>
      <c r="AC131" s="100"/>
      <c r="AD131" s="29"/>
      <c r="AE131" s="99">
        <f t="shared" si="11"/>
        <v>0</v>
      </c>
      <c r="AF131" s="83"/>
      <c r="AG131" s="83"/>
      <c r="AH131" s="100"/>
      <c r="AI131" s="101" t="s">
        <v>42</v>
      </c>
      <c r="AJ131" s="83"/>
      <c r="AK131" s="83"/>
      <c r="AL131" s="100"/>
      <c r="AM131" s="25"/>
      <c r="AN131" s="25"/>
    </row>
    <row r="132" spans="1:40" ht="14.25" customHeight="1">
      <c r="A132" s="128" t="s">
        <v>188</v>
      </c>
      <c r="B132" s="83"/>
      <c r="C132" s="100"/>
      <c r="D132" s="129" t="s">
        <v>189</v>
      </c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100"/>
      <c r="P132" s="130" t="s">
        <v>42</v>
      </c>
      <c r="Q132" s="83"/>
      <c r="R132" s="100"/>
      <c r="S132" s="130" t="s">
        <v>42</v>
      </c>
      <c r="T132" s="100"/>
      <c r="U132" s="131" t="s">
        <v>42</v>
      </c>
      <c r="V132" s="83"/>
      <c r="W132" s="100"/>
      <c r="X132" s="127">
        <f>SUM(X133:Z143)</f>
        <v>0</v>
      </c>
      <c r="Y132" s="83"/>
      <c r="Z132" s="100"/>
      <c r="AA132" s="127">
        <f>SUM(AA133:AC143)</f>
        <v>0</v>
      </c>
      <c r="AB132" s="83"/>
      <c r="AC132" s="100"/>
      <c r="AD132" s="34"/>
      <c r="AE132" s="127">
        <f>SUM(AE133:AH143)</f>
        <v>0</v>
      </c>
      <c r="AF132" s="83"/>
      <c r="AG132" s="83"/>
      <c r="AH132" s="100"/>
      <c r="AI132" s="127">
        <f>SUM(AI133:AL143)</f>
        <v>0</v>
      </c>
      <c r="AJ132" s="83"/>
      <c r="AK132" s="83"/>
      <c r="AL132" s="100"/>
      <c r="AM132" s="25"/>
      <c r="AN132" s="25"/>
    </row>
    <row r="133" spans="1:40" ht="14.25" customHeight="1">
      <c r="A133" s="102" t="s">
        <v>190</v>
      </c>
      <c r="B133" s="83"/>
      <c r="C133" s="100"/>
      <c r="D133" s="103" t="s">
        <v>191</v>
      </c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100"/>
      <c r="P133" s="104">
        <v>1</v>
      </c>
      <c r="Q133" s="83"/>
      <c r="R133" s="100"/>
      <c r="S133" s="104" t="s">
        <v>192</v>
      </c>
      <c r="T133" s="100"/>
      <c r="U133" s="99"/>
      <c r="V133" s="83"/>
      <c r="W133" s="100"/>
      <c r="X133" s="101" t="s">
        <v>42</v>
      </c>
      <c r="Y133" s="83"/>
      <c r="Z133" s="100"/>
      <c r="AA133" s="99">
        <f>P133*U133</f>
        <v>0</v>
      </c>
      <c r="AB133" s="83"/>
      <c r="AC133" s="100"/>
      <c r="AD133" s="29"/>
      <c r="AE133" s="99" t="s">
        <v>42</v>
      </c>
      <c r="AF133" s="83"/>
      <c r="AG133" s="83"/>
      <c r="AH133" s="100"/>
      <c r="AI133" s="99">
        <f>AA133*1.21</f>
        <v>0</v>
      </c>
      <c r="AJ133" s="83"/>
      <c r="AK133" s="83"/>
      <c r="AL133" s="100"/>
      <c r="AM133" s="25"/>
      <c r="AN133" s="25"/>
    </row>
    <row r="134" spans="1:40" ht="14.25" customHeight="1">
      <c r="A134" s="102" t="s">
        <v>193</v>
      </c>
      <c r="B134" s="83"/>
      <c r="C134" s="100"/>
      <c r="D134" s="103" t="s">
        <v>194</v>
      </c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100"/>
      <c r="P134" s="104">
        <v>1</v>
      </c>
      <c r="Q134" s="83"/>
      <c r="R134" s="100"/>
      <c r="S134" s="104" t="s">
        <v>192</v>
      </c>
      <c r="T134" s="100"/>
      <c r="U134" s="99"/>
      <c r="V134" s="83"/>
      <c r="W134" s="100"/>
      <c r="X134" s="99">
        <f>P134*U134</f>
        <v>0</v>
      </c>
      <c r="Y134" s="83"/>
      <c r="Z134" s="100"/>
      <c r="AA134" s="101" t="s">
        <v>42</v>
      </c>
      <c r="AB134" s="83"/>
      <c r="AC134" s="100"/>
      <c r="AD134" s="29"/>
      <c r="AE134" s="99">
        <f>X134*1.21</f>
        <v>0</v>
      </c>
      <c r="AF134" s="83"/>
      <c r="AG134" s="83"/>
      <c r="AH134" s="100"/>
      <c r="AI134" s="99" t="s">
        <v>42</v>
      </c>
      <c r="AJ134" s="83"/>
      <c r="AK134" s="83"/>
      <c r="AL134" s="100"/>
      <c r="AM134" s="25"/>
      <c r="AN134" s="25"/>
    </row>
    <row r="135" spans="1:40" ht="14.25" customHeight="1">
      <c r="A135" s="102" t="s">
        <v>195</v>
      </c>
      <c r="B135" s="83"/>
      <c r="C135" s="100"/>
      <c r="D135" s="103" t="s">
        <v>196</v>
      </c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100"/>
      <c r="P135" s="104">
        <v>895</v>
      </c>
      <c r="Q135" s="83"/>
      <c r="R135" s="100"/>
      <c r="S135" s="104" t="s">
        <v>44</v>
      </c>
      <c r="T135" s="100"/>
      <c r="U135" s="99"/>
      <c r="V135" s="83"/>
      <c r="W135" s="100"/>
      <c r="X135" s="101" t="s">
        <v>42</v>
      </c>
      <c r="Y135" s="83"/>
      <c r="Z135" s="100"/>
      <c r="AA135" s="99">
        <f>P135*U135</f>
        <v>0</v>
      </c>
      <c r="AB135" s="83"/>
      <c r="AC135" s="100"/>
      <c r="AD135" s="29"/>
      <c r="AE135" s="99" t="s">
        <v>42</v>
      </c>
      <c r="AF135" s="83"/>
      <c r="AG135" s="83"/>
      <c r="AH135" s="100"/>
      <c r="AI135" s="99">
        <f>AA135*1.21</f>
        <v>0</v>
      </c>
      <c r="AJ135" s="83"/>
      <c r="AK135" s="83"/>
      <c r="AL135" s="100"/>
      <c r="AM135" s="25"/>
      <c r="AN135" s="25"/>
    </row>
    <row r="136" spans="1:40" ht="14.25" customHeight="1">
      <c r="A136" s="102" t="s">
        <v>197</v>
      </c>
      <c r="B136" s="83"/>
      <c r="C136" s="100"/>
      <c r="D136" s="103" t="s">
        <v>198</v>
      </c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100"/>
      <c r="P136" s="104">
        <v>1</v>
      </c>
      <c r="Q136" s="83"/>
      <c r="R136" s="100"/>
      <c r="S136" s="104" t="s">
        <v>192</v>
      </c>
      <c r="T136" s="100"/>
      <c r="U136" s="99"/>
      <c r="V136" s="83"/>
      <c r="W136" s="100"/>
      <c r="X136" s="99">
        <f aca="true" t="shared" si="12" ref="X136:X137">P136*U136</f>
        <v>0</v>
      </c>
      <c r="Y136" s="83"/>
      <c r="Z136" s="100"/>
      <c r="AA136" s="101" t="s">
        <v>42</v>
      </c>
      <c r="AB136" s="83"/>
      <c r="AC136" s="100"/>
      <c r="AD136" s="29"/>
      <c r="AE136" s="99">
        <f aca="true" t="shared" si="13" ref="AE136:AE137">X136*1.21</f>
        <v>0</v>
      </c>
      <c r="AF136" s="83"/>
      <c r="AG136" s="83"/>
      <c r="AH136" s="100"/>
      <c r="AI136" s="99" t="s">
        <v>42</v>
      </c>
      <c r="AJ136" s="83"/>
      <c r="AK136" s="83"/>
      <c r="AL136" s="100"/>
      <c r="AM136" s="25"/>
      <c r="AN136" s="25"/>
    </row>
    <row r="137" spans="1:40" ht="14.25" customHeight="1">
      <c r="A137" s="102" t="s">
        <v>199</v>
      </c>
      <c r="B137" s="83"/>
      <c r="C137" s="100"/>
      <c r="D137" s="103" t="s">
        <v>200</v>
      </c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100"/>
      <c r="P137" s="104">
        <v>1</v>
      </c>
      <c r="Q137" s="83"/>
      <c r="R137" s="100"/>
      <c r="S137" s="104" t="s">
        <v>192</v>
      </c>
      <c r="T137" s="100"/>
      <c r="U137" s="99"/>
      <c r="V137" s="83"/>
      <c r="W137" s="100"/>
      <c r="X137" s="99">
        <f t="shared" si="12"/>
        <v>0</v>
      </c>
      <c r="Y137" s="83"/>
      <c r="Z137" s="100"/>
      <c r="AA137" s="101" t="s">
        <v>42</v>
      </c>
      <c r="AB137" s="83"/>
      <c r="AC137" s="100"/>
      <c r="AD137" s="29"/>
      <c r="AE137" s="99">
        <f t="shared" si="13"/>
        <v>0</v>
      </c>
      <c r="AF137" s="83"/>
      <c r="AG137" s="83"/>
      <c r="AH137" s="100"/>
      <c r="AI137" s="99" t="s">
        <v>42</v>
      </c>
      <c r="AJ137" s="83"/>
      <c r="AK137" s="83"/>
      <c r="AL137" s="100"/>
      <c r="AM137" s="25"/>
      <c r="AN137" s="25"/>
    </row>
    <row r="138" spans="1:40" ht="14.25" customHeight="1">
      <c r="A138" s="102" t="s">
        <v>201</v>
      </c>
      <c r="B138" s="83"/>
      <c r="C138" s="100"/>
      <c r="D138" s="103" t="s">
        <v>202</v>
      </c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100"/>
      <c r="P138" s="104">
        <v>1</v>
      </c>
      <c r="Q138" s="83"/>
      <c r="R138" s="100"/>
      <c r="S138" s="104" t="s">
        <v>192</v>
      </c>
      <c r="T138" s="100"/>
      <c r="U138" s="99"/>
      <c r="V138" s="83"/>
      <c r="W138" s="100"/>
      <c r="X138" s="101" t="s">
        <v>42</v>
      </c>
      <c r="Y138" s="83"/>
      <c r="Z138" s="100"/>
      <c r="AA138" s="99">
        <f aca="true" t="shared" si="14" ref="AA138:AA139">P138*U138</f>
        <v>0</v>
      </c>
      <c r="AB138" s="83"/>
      <c r="AC138" s="100"/>
      <c r="AD138" s="29"/>
      <c r="AE138" s="99" t="s">
        <v>42</v>
      </c>
      <c r="AF138" s="83"/>
      <c r="AG138" s="83"/>
      <c r="AH138" s="100"/>
      <c r="AI138" s="99">
        <f aca="true" t="shared" si="15" ref="AI138:AI139">AA138*1.21</f>
        <v>0</v>
      </c>
      <c r="AJ138" s="83"/>
      <c r="AK138" s="83"/>
      <c r="AL138" s="100"/>
      <c r="AM138" s="25"/>
      <c r="AN138" s="25"/>
    </row>
    <row r="139" spans="1:40" ht="30" customHeight="1">
      <c r="A139" s="102" t="s">
        <v>203</v>
      </c>
      <c r="B139" s="83"/>
      <c r="C139" s="100"/>
      <c r="D139" s="134" t="s">
        <v>204</v>
      </c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6"/>
      <c r="P139" s="104">
        <v>1</v>
      </c>
      <c r="Q139" s="83"/>
      <c r="R139" s="100"/>
      <c r="S139" s="104" t="s">
        <v>192</v>
      </c>
      <c r="T139" s="100"/>
      <c r="U139" s="99"/>
      <c r="V139" s="83"/>
      <c r="W139" s="100"/>
      <c r="X139" s="101" t="s">
        <v>42</v>
      </c>
      <c r="Y139" s="83"/>
      <c r="Z139" s="100"/>
      <c r="AA139" s="99">
        <f t="shared" si="14"/>
        <v>0</v>
      </c>
      <c r="AB139" s="83"/>
      <c r="AC139" s="100"/>
      <c r="AD139" s="29"/>
      <c r="AE139" s="99" t="s">
        <v>42</v>
      </c>
      <c r="AF139" s="83"/>
      <c r="AG139" s="83"/>
      <c r="AH139" s="100"/>
      <c r="AI139" s="99">
        <f t="shared" si="15"/>
        <v>0</v>
      </c>
      <c r="AJ139" s="83"/>
      <c r="AK139" s="83"/>
      <c r="AL139" s="100"/>
      <c r="AM139" s="25"/>
      <c r="AN139" s="25"/>
    </row>
    <row r="140" spans="1:40" ht="14.25" customHeight="1">
      <c r="A140" s="102" t="s">
        <v>205</v>
      </c>
      <c r="B140" s="83"/>
      <c r="C140" s="100"/>
      <c r="D140" s="103" t="s">
        <v>218</v>
      </c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100"/>
      <c r="P140" s="104">
        <v>1</v>
      </c>
      <c r="Q140" s="83"/>
      <c r="R140" s="100"/>
      <c r="S140" s="104" t="s">
        <v>192</v>
      </c>
      <c r="T140" s="100"/>
      <c r="U140" s="99"/>
      <c r="V140" s="83"/>
      <c r="W140" s="100"/>
      <c r="X140" s="99">
        <f aca="true" t="shared" si="16" ref="X140:X141">P140*U140</f>
        <v>0</v>
      </c>
      <c r="Y140" s="83"/>
      <c r="Z140" s="100"/>
      <c r="AA140" s="101" t="s">
        <v>42</v>
      </c>
      <c r="AB140" s="83"/>
      <c r="AC140" s="100"/>
      <c r="AD140" s="29"/>
      <c r="AE140" s="99">
        <f aca="true" t="shared" si="17" ref="AE140:AE141">X140*1.21</f>
        <v>0</v>
      </c>
      <c r="AF140" s="83"/>
      <c r="AG140" s="83"/>
      <c r="AH140" s="100"/>
      <c r="AI140" s="99" t="s">
        <v>42</v>
      </c>
      <c r="AJ140" s="83"/>
      <c r="AK140" s="83"/>
      <c r="AL140" s="100"/>
      <c r="AM140" s="25"/>
      <c r="AN140" s="25"/>
    </row>
    <row r="141" spans="1:40" ht="30" customHeight="1">
      <c r="A141" s="102" t="s">
        <v>206</v>
      </c>
      <c r="B141" s="83"/>
      <c r="C141" s="100"/>
      <c r="D141" s="137" t="s">
        <v>207</v>
      </c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9"/>
      <c r="P141" s="108">
        <v>40</v>
      </c>
      <c r="Q141" s="71"/>
      <c r="R141" s="75"/>
      <c r="S141" s="104" t="s">
        <v>181</v>
      </c>
      <c r="T141" s="100"/>
      <c r="U141" s="107"/>
      <c r="V141" s="71"/>
      <c r="W141" s="75"/>
      <c r="X141" s="99">
        <f t="shared" si="16"/>
        <v>0</v>
      </c>
      <c r="Y141" s="83"/>
      <c r="Z141" s="100"/>
      <c r="AA141" s="109" t="s">
        <v>42</v>
      </c>
      <c r="AB141" s="71"/>
      <c r="AC141" s="75"/>
      <c r="AD141" s="35"/>
      <c r="AE141" s="107">
        <f t="shared" si="17"/>
        <v>0</v>
      </c>
      <c r="AF141" s="71"/>
      <c r="AG141" s="71"/>
      <c r="AH141" s="75"/>
      <c r="AI141" s="107" t="s">
        <v>42</v>
      </c>
      <c r="AJ141" s="71"/>
      <c r="AK141" s="71"/>
      <c r="AL141" s="75"/>
      <c r="AM141" s="25"/>
      <c r="AN141" s="25"/>
    </row>
    <row r="142" spans="1:40" ht="60" customHeight="1">
      <c r="A142" s="102" t="s">
        <v>208</v>
      </c>
      <c r="B142" s="83"/>
      <c r="C142" s="100"/>
      <c r="D142" s="134" t="s">
        <v>328</v>
      </c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6"/>
      <c r="P142" s="104">
        <v>1</v>
      </c>
      <c r="Q142" s="83"/>
      <c r="R142" s="100"/>
      <c r="S142" s="104" t="s">
        <v>192</v>
      </c>
      <c r="T142" s="100"/>
      <c r="U142" s="99"/>
      <c r="V142" s="83"/>
      <c r="W142" s="100"/>
      <c r="X142" s="101" t="s">
        <v>42</v>
      </c>
      <c r="Y142" s="83"/>
      <c r="Z142" s="100"/>
      <c r="AA142" s="99">
        <f>P142*U142</f>
        <v>0</v>
      </c>
      <c r="AB142" s="83"/>
      <c r="AC142" s="100"/>
      <c r="AD142" s="29"/>
      <c r="AE142" s="99" t="s">
        <v>42</v>
      </c>
      <c r="AF142" s="83"/>
      <c r="AG142" s="83"/>
      <c r="AH142" s="100"/>
      <c r="AI142" s="99">
        <f>AA142*1.21</f>
        <v>0</v>
      </c>
      <c r="AJ142" s="83"/>
      <c r="AK142" s="83"/>
      <c r="AL142" s="100"/>
      <c r="AM142" s="25"/>
      <c r="AN142" s="25"/>
    </row>
    <row r="143" spans="1:40" ht="14.25" customHeight="1">
      <c r="A143" s="102" t="s">
        <v>329</v>
      </c>
      <c r="B143" s="83"/>
      <c r="C143" s="100"/>
      <c r="D143" s="103" t="s">
        <v>209</v>
      </c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100"/>
      <c r="P143" s="104">
        <v>1</v>
      </c>
      <c r="Q143" s="83"/>
      <c r="R143" s="100"/>
      <c r="S143" s="104" t="s">
        <v>192</v>
      </c>
      <c r="T143" s="100"/>
      <c r="U143" s="99"/>
      <c r="V143" s="83"/>
      <c r="W143" s="100"/>
      <c r="X143" s="101" t="s">
        <v>42</v>
      </c>
      <c r="Y143" s="83"/>
      <c r="Z143" s="100"/>
      <c r="AA143" s="99">
        <f>P143*U143</f>
        <v>0</v>
      </c>
      <c r="AB143" s="83"/>
      <c r="AC143" s="100"/>
      <c r="AD143" s="29"/>
      <c r="AE143" s="99" t="s">
        <v>42</v>
      </c>
      <c r="AF143" s="83"/>
      <c r="AG143" s="83"/>
      <c r="AH143" s="100"/>
      <c r="AI143" s="99">
        <f>AA143*1.21</f>
        <v>0</v>
      </c>
      <c r="AJ143" s="83"/>
      <c r="AK143" s="83"/>
      <c r="AL143" s="100"/>
      <c r="AM143" s="25"/>
      <c r="AN143" s="25"/>
    </row>
    <row r="144" spans="1:40" ht="14.25" customHeight="1">
      <c r="A144" s="36"/>
      <c r="B144" s="36"/>
      <c r="C144" s="36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8"/>
      <c r="Q144" s="38"/>
      <c r="R144" s="38"/>
      <c r="S144" s="38"/>
      <c r="T144" s="38"/>
      <c r="U144" s="39"/>
      <c r="V144" s="40"/>
      <c r="W144" s="40"/>
      <c r="X144" s="41"/>
      <c r="Y144" s="41"/>
      <c r="Z144" s="41"/>
      <c r="AA144" s="41"/>
      <c r="AB144" s="41"/>
      <c r="AC144" s="41"/>
      <c r="AD144" s="41"/>
      <c r="AE144" s="39"/>
      <c r="AF144" s="39"/>
      <c r="AG144" s="39"/>
      <c r="AH144" s="39"/>
      <c r="AI144" s="39"/>
      <c r="AJ144" s="39"/>
      <c r="AK144" s="39"/>
      <c r="AL144" s="39"/>
      <c r="AM144" s="25"/>
      <c r="AN144" s="25"/>
    </row>
    <row r="145" spans="1:40" ht="14.25" customHeight="1">
      <c r="A145" s="114" t="s">
        <v>17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6"/>
      <c r="X145" s="117">
        <f>X132+X122+X5</f>
        <v>0</v>
      </c>
      <c r="Y145" s="115"/>
      <c r="Z145" s="116"/>
      <c r="AA145" s="117">
        <f>AA132+AA122+AA5</f>
        <v>0</v>
      </c>
      <c r="AB145" s="115"/>
      <c r="AC145" s="116"/>
      <c r="AD145" s="42"/>
      <c r="AE145" s="117">
        <f>AE132+AE122+AE5</f>
        <v>0</v>
      </c>
      <c r="AF145" s="115"/>
      <c r="AG145" s="115"/>
      <c r="AH145" s="116"/>
      <c r="AI145" s="117">
        <f>AI132+AI122+AI5</f>
        <v>0</v>
      </c>
      <c r="AJ145" s="115"/>
      <c r="AK145" s="115"/>
      <c r="AL145" s="118"/>
      <c r="AM145" s="25"/>
      <c r="AN145" s="25"/>
    </row>
    <row r="146" spans="1:40" ht="14.25" customHeight="1">
      <c r="A146" s="24"/>
      <c r="B146" s="24"/>
      <c r="C146" s="24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25"/>
      <c r="AN146" s="25"/>
    </row>
    <row r="147" spans="1:40" ht="14.25" customHeight="1">
      <c r="A147" s="43"/>
      <c r="B147" s="44"/>
      <c r="C147" s="44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6"/>
      <c r="S147" s="119" t="s">
        <v>210</v>
      </c>
      <c r="T147" s="83"/>
      <c r="U147" s="100"/>
      <c r="V147" s="47"/>
      <c r="W147" s="46"/>
      <c r="X147" s="113" t="s">
        <v>211</v>
      </c>
      <c r="Y147" s="83"/>
      <c r="Z147" s="83"/>
      <c r="AA147" s="83"/>
      <c r="AB147" s="100"/>
      <c r="AC147" s="113" t="s">
        <v>212</v>
      </c>
      <c r="AD147" s="83"/>
      <c r="AE147" s="83"/>
      <c r="AF147" s="83"/>
      <c r="AG147" s="100"/>
      <c r="AH147" s="113" t="s">
        <v>213</v>
      </c>
      <c r="AI147" s="83"/>
      <c r="AJ147" s="83"/>
      <c r="AK147" s="83"/>
      <c r="AL147" s="100"/>
      <c r="AM147" s="25"/>
      <c r="AN147" s="25"/>
    </row>
    <row r="148" spans="1:40" ht="14.25" customHeight="1">
      <c r="A148" s="112" t="s">
        <v>214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6"/>
      <c r="S148" s="102" t="s">
        <v>215</v>
      </c>
      <c r="T148" s="83"/>
      <c r="U148" s="100"/>
      <c r="V148" s="111" t="s">
        <v>12</v>
      </c>
      <c r="W148" s="100"/>
      <c r="X148" s="101">
        <f>X145+AA145</f>
        <v>0</v>
      </c>
      <c r="Y148" s="83"/>
      <c r="Z148" s="83"/>
      <c r="AA148" s="83"/>
      <c r="AB148" s="100"/>
      <c r="AC148" s="101">
        <f aca="true" t="shared" si="18" ref="AC148:AC150">AH148-X148</f>
        <v>0</v>
      </c>
      <c r="AD148" s="83"/>
      <c r="AE148" s="83"/>
      <c r="AF148" s="83"/>
      <c r="AG148" s="100"/>
      <c r="AH148" s="101">
        <f>AE145+AI145</f>
        <v>0</v>
      </c>
      <c r="AI148" s="83"/>
      <c r="AJ148" s="83"/>
      <c r="AK148" s="83"/>
      <c r="AL148" s="100"/>
      <c r="AM148" s="25"/>
      <c r="AN148" s="25"/>
    </row>
    <row r="149" spans="1:40" ht="15" customHeight="1">
      <c r="A149" s="103" t="s">
        <v>216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100"/>
      <c r="S149" s="110" t="e">
        <f>AH149/AH148</f>
        <v>#DIV/0!</v>
      </c>
      <c r="T149" s="83"/>
      <c r="U149" s="100"/>
      <c r="V149" s="111" t="s">
        <v>12</v>
      </c>
      <c r="W149" s="100"/>
      <c r="X149" s="101">
        <f>X145</f>
        <v>0</v>
      </c>
      <c r="Y149" s="83"/>
      <c r="Z149" s="83"/>
      <c r="AA149" s="83"/>
      <c r="AB149" s="100"/>
      <c r="AC149" s="101">
        <f t="shared" si="18"/>
        <v>0</v>
      </c>
      <c r="AD149" s="83"/>
      <c r="AE149" s="83"/>
      <c r="AF149" s="83"/>
      <c r="AG149" s="100"/>
      <c r="AH149" s="101">
        <f>AE145</f>
        <v>0</v>
      </c>
      <c r="AI149" s="83"/>
      <c r="AJ149" s="83"/>
      <c r="AK149" s="83"/>
      <c r="AL149" s="100"/>
      <c r="AM149" s="25"/>
      <c r="AN149" s="25"/>
    </row>
    <row r="150" spans="1:40" ht="14.25" customHeight="1">
      <c r="A150" s="103" t="s">
        <v>217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100"/>
      <c r="S150" s="110" t="e">
        <f>S148-S149</f>
        <v>#DIV/0!</v>
      </c>
      <c r="T150" s="83"/>
      <c r="U150" s="100"/>
      <c r="V150" s="111" t="s">
        <v>12</v>
      </c>
      <c r="W150" s="100"/>
      <c r="X150" s="101">
        <f>AA145</f>
        <v>0</v>
      </c>
      <c r="Y150" s="83"/>
      <c r="Z150" s="83"/>
      <c r="AA150" s="83"/>
      <c r="AB150" s="100"/>
      <c r="AC150" s="101">
        <f t="shared" si="18"/>
        <v>0</v>
      </c>
      <c r="AD150" s="83"/>
      <c r="AE150" s="83"/>
      <c r="AF150" s="83"/>
      <c r="AG150" s="100"/>
      <c r="AH150" s="101">
        <f>AI145</f>
        <v>0</v>
      </c>
      <c r="AI150" s="83"/>
      <c r="AJ150" s="83"/>
      <c r="AK150" s="83"/>
      <c r="AL150" s="100"/>
      <c r="AM150" s="25"/>
      <c r="AN150" s="25"/>
    </row>
    <row r="151" spans="1:40" ht="14.25" customHeight="1">
      <c r="A151" s="48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2"/>
      <c r="S151" s="50"/>
      <c r="T151" s="53"/>
      <c r="U151" s="54"/>
      <c r="V151" s="49"/>
      <c r="W151" s="54"/>
      <c r="X151" s="32"/>
      <c r="Y151" s="53"/>
      <c r="Z151" s="53"/>
      <c r="AA151" s="53"/>
      <c r="AB151" s="54"/>
      <c r="AC151" s="32"/>
      <c r="AD151" s="53"/>
      <c r="AE151" s="53"/>
      <c r="AF151" s="53"/>
      <c r="AG151" s="54"/>
      <c r="AH151" s="32"/>
      <c r="AI151" s="53"/>
      <c r="AJ151" s="53"/>
      <c r="AK151" s="53"/>
      <c r="AL151" s="54"/>
      <c r="AM151" s="25"/>
      <c r="AN151" s="25"/>
    </row>
    <row r="152" spans="1:2" ht="14.25" customHeight="1">
      <c r="A152" s="25"/>
      <c r="B152" s="25"/>
    </row>
    <row r="153" spans="1:2" ht="15" customHeight="1">
      <c r="A153" s="25"/>
      <c r="B153" s="25"/>
    </row>
    <row r="154" spans="1:2" ht="14.25" customHeight="1">
      <c r="A154" s="25"/>
      <c r="B154" s="25"/>
    </row>
    <row r="155" spans="1:2" ht="14.25" customHeight="1">
      <c r="A155" s="25"/>
      <c r="B155" s="25"/>
    </row>
    <row r="156" spans="1:2" ht="14.25" customHeight="1">
      <c r="A156" s="25"/>
      <c r="B156" s="25"/>
    </row>
    <row r="157" spans="1:2" ht="15" customHeight="1">
      <c r="A157" s="25"/>
      <c r="B157" s="25"/>
    </row>
    <row r="158" spans="1:2" ht="14.25" customHeight="1">
      <c r="A158" s="25"/>
      <c r="B158" s="25"/>
    </row>
    <row r="159" spans="1:40" ht="14.25" customHeight="1">
      <c r="A159" s="24"/>
      <c r="B159" s="24"/>
      <c r="C159" s="24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25"/>
      <c r="AN159" s="25"/>
    </row>
    <row r="160" spans="1:40" ht="14.25" customHeight="1">
      <c r="A160" s="24"/>
      <c r="B160" s="24"/>
      <c r="C160" s="24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</row>
    <row r="161" spans="1:40" ht="14.25" customHeight="1">
      <c r="A161" s="24"/>
      <c r="B161" s="24"/>
      <c r="C161" s="24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</row>
    <row r="162" spans="1:40" ht="14.25" customHeight="1">
      <c r="A162" s="24"/>
      <c r="B162" s="24"/>
      <c r="C162" s="24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</row>
    <row r="163" spans="1:40" ht="14.25" customHeight="1">
      <c r="A163" s="24"/>
      <c r="B163" s="24"/>
      <c r="C163" s="24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</row>
    <row r="164" spans="1:40" ht="14.25" customHeight="1">
      <c r="A164" s="24"/>
      <c r="B164" s="24"/>
      <c r="C164" s="24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</row>
    <row r="165" spans="1:40" ht="14.25" customHeight="1">
      <c r="A165" s="24"/>
      <c r="B165" s="24"/>
      <c r="C165" s="24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</row>
    <row r="166" spans="1:40" ht="14.25" customHeight="1">
      <c r="A166" s="24"/>
      <c r="B166" s="24"/>
      <c r="C166" s="24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</row>
    <row r="167" spans="1:40" ht="14.25" customHeight="1">
      <c r="A167" s="24"/>
      <c r="B167" s="24"/>
      <c r="C167" s="24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</row>
    <row r="168" spans="1:40" ht="14.25" customHeight="1">
      <c r="A168" s="24"/>
      <c r="B168" s="24"/>
      <c r="C168" s="24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</row>
    <row r="169" spans="1:40" ht="14.25" customHeight="1">
      <c r="A169" s="24"/>
      <c r="B169" s="24"/>
      <c r="C169" s="24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</row>
    <row r="170" spans="1:40" ht="14.25" customHeight="1">
      <c r="A170" s="24"/>
      <c r="B170" s="24"/>
      <c r="C170" s="24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</row>
    <row r="171" spans="1:40" ht="14.25" customHeight="1">
      <c r="A171" s="24"/>
      <c r="B171" s="24"/>
      <c r="C171" s="24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</row>
    <row r="172" spans="1:40" ht="14.25" customHeight="1">
      <c r="A172" s="24"/>
      <c r="B172" s="24"/>
      <c r="C172" s="24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</row>
    <row r="173" spans="1:40" ht="14.25" customHeight="1">
      <c r="A173" s="24"/>
      <c r="B173" s="24"/>
      <c r="C173" s="24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</row>
    <row r="174" spans="1:40" ht="14.25" customHeight="1">
      <c r="A174" s="24"/>
      <c r="B174" s="24"/>
      <c r="C174" s="24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</row>
    <row r="175" spans="1:40" ht="14.25" customHeight="1">
      <c r="A175" s="24"/>
      <c r="B175" s="24"/>
      <c r="C175" s="24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</row>
    <row r="176" spans="1:40" ht="14.25" customHeight="1">
      <c r="A176" s="24"/>
      <c r="B176" s="24"/>
      <c r="C176" s="24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</row>
    <row r="177" spans="1:40" ht="15" customHeight="1">
      <c r="A177" s="24"/>
      <c r="B177" s="24"/>
      <c r="C177" s="24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55"/>
      <c r="AA177" s="55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</row>
    <row r="178" spans="1:40" ht="14.25" customHeight="1">
      <c r="A178" s="24"/>
      <c r="B178" s="24"/>
      <c r="C178" s="24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</row>
    <row r="179" spans="1:40" ht="14.25" customHeight="1">
      <c r="A179" s="24"/>
      <c r="B179" s="24"/>
      <c r="C179" s="24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57"/>
      <c r="AA179" s="57"/>
      <c r="AB179" s="58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</row>
    <row r="180" spans="1:40" ht="14.25" customHeight="1">
      <c r="A180" s="24"/>
      <c r="B180" s="24"/>
      <c r="C180" s="24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57"/>
      <c r="AA180" s="57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</row>
    <row r="181" spans="1:40" ht="14.25" customHeight="1">
      <c r="A181" s="24"/>
      <c r="B181" s="24"/>
      <c r="C181" s="24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59"/>
      <c r="AA181" s="59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</row>
    <row r="182" spans="1:40" ht="14.25" customHeight="1">
      <c r="A182" s="24"/>
      <c r="B182" s="24"/>
      <c r="C182" s="24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57"/>
      <c r="AA182" s="57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</row>
    <row r="183" spans="1:40" ht="14.25" customHeight="1">
      <c r="A183" s="24"/>
      <c r="B183" s="24"/>
      <c r="C183" s="24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57"/>
      <c r="AA183" s="57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</row>
    <row r="184" spans="1:40" ht="14.25" customHeight="1">
      <c r="A184" s="24"/>
      <c r="B184" s="24"/>
      <c r="C184" s="24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57"/>
      <c r="AA184" s="57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</row>
    <row r="185" spans="1:40" ht="14.25" customHeight="1">
      <c r="A185" s="24"/>
      <c r="B185" s="24"/>
      <c r="C185" s="24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</row>
    <row r="186" spans="1:40" ht="14.25" customHeight="1">
      <c r="A186" s="24"/>
      <c r="B186" s="24"/>
      <c r="C186" s="24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6"/>
      <c r="AA186" s="6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</row>
    <row r="187" spans="1:40" ht="14.25" customHeight="1">
      <c r="A187" s="24"/>
      <c r="B187" s="24"/>
      <c r="C187" s="24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</row>
    <row r="188" spans="1:40" ht="14.25" customHeight="1">
      <c r="A188" s="24"/>
      <c r="B188" s="24"/>
      <c r="C188" s="24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</row>
    <row r="189" spans="1:40" ht="14.25" customHeight="1">
      <c r="A189" s="24"/>
      <c r="B189" s="24"/>
      <c r="C189" s="24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</row>
    <row r="190" spans="1:40" ht="14.25" customHeight="1">
      <c r="A190" s="24"/>
      <c r="B190" s="24"/>
      <c r="C190" s="24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</row>
    <row r="191" spans="1:40" ht="14.25" customHeight="1">
      <c r="A191" s="24"/>
      <c r="B191" s="24"/>
      <c r="C191" s="24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</row>
    <row r="192" spans="1:40" ht="14.25" customHeight="1">
      <c r="A192" s="24"/>
      <c r="B192" s="24"/>
      <c r="C192" s="24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</row>
    <row r="193" spans="1:40" ht="14.25" customHeight="1">
      <c r="A193" s="24"/>
      <c r="B193" s="24"/>
      <c r="C193" s="24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</row>
    <row r="194" spans="1:40" ht="14.25" customHeight="1">
      <c r="A194" s="24"/>
      <c r="B194" s="24"/>
      <c r="C194" s="24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</row>
    <row r="195" spans="1:40" ht="14.25" customHeight="1">
      <c r="A195" s="24"/>
      <c r="B195" s="24"/>
      <c r="C195" s="24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</row>
    <row r="196" spans="1:40" ht="14.25" customHeight="1">
      <c r="A196" s="24"/>
      <c r="B196" s="24"/>
      <c r="C196" s="24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</row>
    <row r="197" spans="1:40" ht="14.25" customHeight="1">
      <c r="A197" s="24"/>
      <c r="B197" s="24"/>
      <c r="C197" s="24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</row>
    <row r="198" spans="1:40" ht="14.25" customHeight="1">
      <c r="A198" s="24"/>
      <c r="B198" s="24"/>
      <c r="C198" s="24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6"/>
      <c r="AA198" s="6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</row>
    <row r="199" spans="1:40" ht="14.25" customHeight="1">
      <c r="A199" s="24"/>
      <c r="B199" s="24"/>
      <c r="C199" s="24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</row>
    <row r="200" spans="1:40" ht="14.25" customHeight="1">
      <c r="A200" s="24"/>
      <c r="B200" s="24"/>
      <c r="C200" s="24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58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</row>
    <row r="201" spans="1:40" ht="14.25" customHeight="1">
      <c r="A201" s="24"/>
      <c r="B201" s="24"/>
      <c r="C201" s="24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37"/>
      <c r="AA201" s="37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</row>
    <row r="202" spans="1:40" ht="14.25" customHeight="1">
      <c r="A202" s="24"/>
      <c r="B202" s="24"/>
      <c r="C202" s="24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</row>
    <row r="203" spans="1:40" ht="14.25" customHeight="1">
      <c r="A203" s="24"/>
      <c r="B203" s="24"/>
      <c r="C203" s="24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37"/>
      <c r="AA203" s="37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</row>
    <row r="204" spans="1:40" ht="14.25" customHeight="1">
      <c r="A204" s="24"/>
      <c r="B204" s="24"/>
      <c r="C204" s="24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</row>
    <row r="205" spans="1:40" ht="14.25" customHeight="1">
      <c r="A205" s="24"/>
      <c r="B205" s="24"/>
      <c r="C205" s="24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37"/>
      <c r="AA205" s="37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</row>
    <row r="206" spans="1:40" ht="14.25" customHeight="1">
      <c r="A206" s="24"/>
      <c r="B206" s="24"/>
      <c r="C206" s="24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6"/>
      <c r="AA206" s="6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</row>
    <row r="207" spans="1:40" ht="14.25" customHeight="1">
      <c r="A207" s="24"/>
      <c r="B207" s="24"/>
      <c r="C207" s="24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</row>
    <row r="208" spans="1:40" ht="14.25" customHeight="1">
      <c r="A208" s="24"/>
      <c r="B208" s="24"/>
      <c r="C208" s="24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</row>
    <row r="209" spans="1:40" ht="14.25" customHeight="1">
      <c r="A209" s="24"/>
      <c r="B209" s="24"/>
      <c r="C209" s="24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37"/>
      <c r="AA209" s="37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</row>
    <row r="210" spans="1:40" ht="14.25" customHeight="1">
      <c r="A210" s="24"/>
      <c r="B210" s="24"/>
      <c r="C210" s="24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</row>
    <row r="211" spans="1:40" ht="14.25" customHeight="1">
      <c r="A211" s="24"/>
      <c r="B211" s="24"/>
      <c r="C211" s="24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37"/>
      <c r="AA211" s="37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</row>
    <row r="212" spans="1:40" ht="14.25" customHeight="1">
      <c r="A212" s="24"/>
      <c r="B212" s="24"/>
      <c r="C212" s="24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</row>
    <row r="213" spans="1:40" ht="14.25" customHeight="1">
      <c r="A213" s="24"/>
      <c r="B213" s="24"/>
      <c r="C213" s="24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37"/>
      <c r="AA213" s="37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</row>
    <row r="214" spans="1:40" ht="14.25" customHeight="1">
      <c r="A214" s="24"/>
      <c r="B214" s="24"/>
      <c r="C214" s="24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</row>
    <row r="215" spans="1:40" ht="14.25" customHeight="1">
      <c r="A215" s="24"/>
      <c r="B215" s="24"/>
      <c r="C215" s="24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37"/>
      <c r="AA215" s="37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</row>
    <row r="216" spans="1:40" ht="14.25" customHeight="1">
      <c r="A216" s="24"/>
      <c r="B216" s="24"/>
      <c r="C216" s="24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</row>
    <row r="217" spans="1:40" ht="14.25" customHeight="1">
      <c r="A217" s="24"/>
      <c r="B217" s="24"/>
      <c r="C217" s="24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</row>
    <row r="218" spans="1:40" ht="14.25" customHeight="1">
      <c r="A218" s="24"/>
      <c r="B218" s="24"/>
      <c r="C218" s="24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</row>
    <row r="219" spans="1:40" ht="14.25" customHeight="1">
      <c r="A219" s="24"/>
      <c r="B219" s="24"/>
      <c r="C219" s="24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37"/>
      <c r="AA219" s="37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</row>
    <row r="220" spans="1:40" ht="14.25" customHeight="1">
      <c r="A220" s="24"/>
      <c r="B220" s="24"/>
      <c r="C220" s="24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</row>
    <row r="221" spans="1:40" ht="14.25" customHeight="1">
      <c r="A221" s="24"/>
      <c r="B221" s="24"/>
      <c r="C221" s="24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37"/>
      <c r="AA221" s="37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</row>
    <row r="222" spans="1:40" ht="14.25" customHeight="1">
      <c r="A222" s="24"/>
      <c r="B222" s="24"/>
      <c r="C222" s="24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37"/>
      <c r="AA222" s="37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</row>
    <row r="223" spans="1:40" ht="14.25" customHeight="1">
      <c r="A223" s="24"/>
      <c r="B223" s="24"/>
      <c r="C223" s="24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37"/>
      <c r="AA223" s="37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</row>
    <row r="224" spans="1:40" ht="14.25" customHeight="1">
      <c r="A224" s="24"/>
      <c r="B224" s="24"/>
      <c r="C224" s="24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37"/>
      <c r="AA224" s="37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</row>
    <row r="225" spans="1:40" ht="14.25" customHeight="1">
      <c r="A225" s="24"/>
      <c r="B225" s="24"/>
      <c r="C225" s="24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37"/>
      <c r="AA225" s="37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</row>
    <row r="226" spans="1:40" ht="14.25" customHeight="1">
      <c r="A226" s="24"/>
      <c r="B226" s="24"/>
      <c r="C226" s="24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37"/>
      <c r="AA226" s="37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</row>
    <row r="227" spans="1:40" ht="14.25" customHeight="1">
      <c r="A227" s="24"/>
      <c r="B227" s="24"/>
      <c r="C227" s="24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37"/>
      <c r="AA227" s="37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</row>
    <row r="228" spans="1:40" ht="14.25" customHeight="1">
      <c r="A228" s="24"/>
      <c r="B228" s="24"/>
      <c r="C228" s="24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37"/>
      <c r="AA228" s="37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</row>
    <row r="229" spans="1:40" ht="14.25" customHeight="1">
      <c r="A229" s="24"/>
      <c r="B229" s="24"/>
      <c r="C229" s="24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37"/>
      <c r="AA229" s="37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</row>
    <row r="230" spans="1:40" ht="14.25" customHeight="1">
      <c r="A230" s="24"/>
      <c r="B230" s="24"/>
      <c r="C230" s="24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</row>
    <row r="231" spans="1:40" ht="14.25" customHeight="1">
      <c r="A231" s="24"/>
      <c r="B231" s="24"/>
      <c r="C231" s="24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6"/>
      <c r="AA231" s="6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</row>
    <row r="232" spans="1:40" ht="14.25" customHeight="1">
      <c r="A232" s="24"/>
      <c r="B232" s="24"/>
      <c r="C232" s="24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</row>
    <row r="233" spans="1:40" ht="14.25" customHeight="1">
      <c r="A233" s="24"/>
      <c r="B233" s="24"/>
      <c r="C233" s="24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57"/>
      <c r="AA233" s="57"/>
      <c r="AB233" s="58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</row>
    <row r="234" spans="1:40" ht="14.25" customHeight="1">
      <c r="A234" s="24"/>
      <c r="B234" s="24"/>
      <c r="C234" s="24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57"/>
      <c r="AA234" s="57"/>
      <c r="AB234" s="58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</row>
    <row r="235" spans="1:40" ht="14.25" customHeight="1">
      <c r="A235" s="24"/>
      <c r="B235" s="24"/>
      <c r="C235" s="24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57"/>
      <c r="AA235" s="57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</row>
    <row r="236" spans="1:40" ht="14.25" customHeight="1">
      <c r="A236" s="24"/>
      <c r="B236" s="24"/>
      <c r="C236" s="24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57"/>
      <c r="AA236" s="57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</row>
    <row r="237" spans="1:40" ht="14.25" customHeight="1">
      <c r="A237" s="24"/>
      <c r="B237" s="24"/>
      <c r="C237" s="24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</row>
    <row r="238" spans="1:40" ht="14.25" customHeight="1">
      <c r="A238" s="24"/>
      <c r="B238" s="24"/>
      <c r="C238" s="24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6"/>
      <c r="AA238" s="6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</row>
    <row r="239" spans="1:40" ht="14.25" customHeight="1">
      <c r="A239" s="24"/>
      <c r="B239" s="24"/>
      <c r="C239" s="24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</row>
    <row r="240" spans="1:40" ht="14.25" customHeight="1">
      <c r="A240" s="24"/>
      <c r="B240" s="24"/>
      <c r="C240" s="24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</row>
    <row r="241" spans="1:40" ht="14.25" customHeight="1">
      <c r="A241" s="24"/>
      <c r="B241" s="24"/>
      <c r="C241" s="24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</row>
    <row r="242" spans="1:40" ht="14.25" customHeight="1">
      <c r="A242" s="24"/>
      <c r="B242" s="24"/>
      <c r="C242" s="24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</row>
    <row r="243" spans="1:40" ht="14.25" customHeight="1">
      <c r="A243" s="24"/>
      <c r="B243" s="24"/>
      <c r="C243" s="24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</row>
    <row r="244" spans="1:40" ht="14.25" customHeight="1">
      <c r="A244" s="24"/>
      <c r="B244" s="24"/>
      <c r="C244" s="24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</row>
    <row r="245" spans="1:40" ht="14.25" customHeight="1">
      <c r="A245" s="24"/>
      <c r="B245" s="24"/>
      <c r="C245" s="24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</row>
    <row r="246" spans="1:40" ht="14.25" customHeight="1">
      <c r="A246" s="24"/>
      <c r="B246" s="24"/>
      <c r="C246" s="24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60"/>
      <c r="AA246" s="60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</row>
    <row r="247" spans="1:40" ht="14.25" customHeight="1">
      <c r="A247" s="24"/>
      <c r="B247" s="24"/>
      <c r="C247" s="24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60"/>
      <c r="AA247" s="60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</row>
    <row r="248" spans="1:40" ht="14.25" customHeight="1">
      <c r="A248" s="24"/>
      <c r="B248" s="24"/>
      <c r="C248" s="24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59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</row>
    <row r="249" spans="1:40" ht="14.25" customHeight="1">
      <c r="A249" s="24"/>
      <c r="B249" s="24"/>
      <c r="C249" s="24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</row>
    <row r="250" spans="1:40" ht="14.25" customHeight="1">
      <c r="A250" s="24"/>
      <c r="B250" s="24"/>
      <c r="C250" s="24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</row>
    <row r="251" spans="1:40" ht="14.25" customHeight="1">
      <c r="A251" s="24"/>
      <c r="B251" s="24"/>
      <c r="C251" s="24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60"/>
      <c r="AA251" s="60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</row>
    <row r="252" spans="1:40" ht="14.25" customHeight="1">
      <c r="A252" s="24"/>
      <c r="B252" s="24"/>
      <c r="C252" s="24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60"/>
      <c r="AA252" s="60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</row>
    <row r="253" spans="1:40" ht="14.25" customHeight="1">
      <c r="A253" s="24"/>
      <c r="B253" s="24"/>
      <c r="C253" s="24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</row>
    <row r="254" spans="1:40" ht="14.25" customHeight="1">
      <c r="A254" s="24"/>
      <c r="B254" s="24"/>
      <c r="C254" s="24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</row>
    <row r="255" spans="1:40" ht="14.25" customHeight="1">
      <c r="A255" s="24"/>
      <c r="B255" s="24"/>
      <c r="C255" s="24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55"/>
      <c r="AA255" s="55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</row>
    <row r="256" spans="1:40" ht="14.25" customHeight="1">
      <c r="A256" s="24"/>
      <c r="B256" s="24"/>
      <c r="C256" s="24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</row>
    <row r="257" spans="1:40" ht="14.25" customHeight="1">
      <c r="A257" s="24"/>
      <c r="B257" s="24"/>
      <c r="C257" s="24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57"/>
      <c r="AA257" s="57"/>
      <c r="AB257" s="28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</row>
    <row r="258" spans="1:40" ht="14.25" customHeight="1">
      <c r="A258" s="24"/>
      <c r="B258" s="24"/>
      <c r="C258" s="24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57"/>
      <c r="AA258" s="57"/>
      <c r="AB258" s="28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</row>
    <row r="259" spans="1:40" ht="14.25" customHeight="1">
      <c r="A259" s="24"/>
      <c r="B259" s="24"/>
      <c r="C259" s="24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57"/>
      <c r="AA259" s="57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</row>
    <row r="260" spans="1:40" ht="14.25" customHeight="1">
      <c r="A260" s="24"/>
      <c r="B260" s="24"/>
      <c r="C260" s="24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57"/>
      <c r="AA260" s="57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</row>
    <row r="261" spans="1:40" ht="14.25" customHeight="1">
      <c r="A261" s="24"/>
      <c r="B261" s="24"/>
      <c r="C261" s="24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</row>
    <row r="262" spans="1:40" ht="14.25" customHeight="1">
      <c r="A262" s="24"/>
      <c r="B262" s="24"/>
      <c r="C262" s="24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6"/>
      <c r="AA262" s="6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</row>
    <row r="263" spans="1:40" ht="14.25" customHeight="1">
      <c r="A263" s="24"/>
      <c r="B263" s="24"/>
      <c r="C263" s="24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6"/>
      <c r="AA263" s="6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1:40" ht="14.25" customHeight="1">
      <c r="A264" s="24"/>
      <c r="B264" s="24"/>
      <c r="C264" s="24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57"/>
      <c r="AA264" s="57"/>
      <c r="AB264" s="28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  <row r="265" spans="1:40" ht="14.25" customHeight="1">
      <c r="A265" s="24"/>
      <c r="B265" s="24"/>
      <c r="C265" s="24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57"/>
      <c r="AA265" s="57"/>
      <c r="AB265" s="28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</row>
    <row r="266" spans="1:40" ht="14.25" customHeight="1">
      <c r="A266" s="24"/>
      <c r="B266" s="24"/>
      <c r="C266" s="24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57"/>
      <c r="AA266" s="57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</row>
    <row r="267" spans="1:40" ht="14.25" customHeight="1">
      <c r="A267" s="24"/>
      <c r="B267" s="24"/>
      <c r="C267" s="24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59"/>
      <c r="AA267" s="59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</row>
    <row r="268" spans="1:40" ht="14.25" customHeight="1">
      <c r="A268" s="24"/>
      <c r="B268" s="24"/>
      <c r="C268" s="24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</row>
    <row r="269" spans="1:40" ht="14.25" customHeight="1">
      <c r="A269" s="24"/>
      <c r="B269" s="24"/>
      <c r="C269" s="24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61"/>
      <c r="AA269" s="61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</row>
    <row r="270" spans="1:40" ht="14.25" customHeight="1">
      <c r="A270" s="24"/>
      <c r="B270" s="24"/>
      <c r="C270" s="24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12"/>
      <c r="AA270" s="12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</row>
    <row r="271" spans="1:40" ht="14.25" customHeight="1">
      <c r="A271" s="24"/>
      <c r="B271" s="24"/>
      <c r="C271" s="24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57"/>
      <c r="AA271" s="57"/>
      <c r="AB271" s="28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</row>
    <row r="272" spans="1:40" ht="14.25" customHeight="1">
      <c r="A272" s="24"/>
      <c r="B272" s="24"/>
      <c r="C272" s="24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57"/>
      <c r="AA272" s="57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</row>
    <row r="273" spans="1:40" ht="14.25" customHeight="1">
      <c r="A273" s="24"/>
      <c r="B273" s="24"/>
      <c r="C273" s="24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57"/>
      <c r="AA273" s="57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</row>
    <row r="274" spans="1:40" ht="14.25" customHeight="1">
      <c r="A274" s="24"/>
      <c r="B274" s="24"/>
      <c r="C274" s="24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57"/>
      <c r="AA274" s="57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</row>
    <row r="275" spans="1:40" ht="14.25" customHeight="1">
      <c r="A275" s="24"/>
      <c r="B275" s="24"/>
      <c r="C275" s="24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57"/>
      <c r="AA275" s="57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</row>
    <row r="276" spans="1:40" ht="14.25" customHeight="1">
      <c r="A276" s="24"/>
      <c r="B276" s="24"/>
      <c r="C276" s="24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57"/>
      <c r="AA276" s="57"/>
      <c r="AB276" s="28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</row>
    <row r="277" spans="1:40" ht="14.25" customHeight="1">
      <c r="A277" s="24"/>
      <c r="B277" s="24"/>
      <c r="C277" s="24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57"/>
      <c r="AA277" s="57"/>
      <c r="AB277" s="28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</row>
    <row r="278" spans="1:40" ht="14.25" customHeight="1">
      <c r="A278" s="24"/>
      <c r="B278" s="24"/>
      <c r="C278" s="24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59"/>
      <c r="AA278" s="59"/>
      <c r="AB278" s="28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</row>
    <row r="279" spans="1:40" ht="14.25" customHeight="1">
      <c r="A279" s="24"/>
      <c r="B279" s="24"/>
      <c r="C279" s="24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12"/>
      <c r="AA279" s="12"/>
      <c r="AB279" s="28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</row>
    <row r="280" spans="1:40" ht="14.25" customHeight="1">
      <c r="A280" s="24"/>
      <c r="B280" s="24"/>
      <c r="C280" s="24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17"/>
      <c r="AA280" s="17"/>
      <c r="AB280" s="28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</row>
    <row r="281" spans="1:40" ht="14.25" customHeight="1">
      <c r="A281" s="24"/>
      <c r="B281" s="24"/>
      <c r="C281" s="24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60"/>
      <c r="AA281" s="60"/>
      <c r="AB281" s="28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</row>
    <row r="282" spans="1:40" ht="14.25" customHeight="1">
      <c r="A282" s="24"/>
      <c r="B282" s="24"/>
      <c r="C282" s="24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59"/>
      <c r="AA282" s="59"/>
      <c r="AB282" s="28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</row>
    <row r="283" spans="1:40" ht="14.25" customHeight="1">
      <c r="A283" s="24"/>
      <c r="B283" s="24"/>
      <c r="C283" s="24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62"/>
      <c r="AA283" s="62"/>
      <c r="AB283" s="28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</row>
    <row r="284" spans="1:40" ht="14.25" customHeight="1">
      <c r="A284" s="24"/>
      <c r="B284" s="24"/>
      <c r="C284" s="24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62"/>
      <c r="AA284" s="62"/>
      <c r="AB284" s="28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</row>
    <row r="285" spans="1:40" ht="14.25" customHeight="1">
      <c r="A285" s="24"/>
      <c r="B285" s="24"/>
      <c r="C285" s="24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59"/>
      <c r="AA285" s="59"/>
      <c r="AB285" s="28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</row>
    <row r="286" spans="1:40" ht="14.25" customHeight="1">
      <c r="A286" s="24"/>
      <c r="B286" s="24"/>
      <c r="C286" s="24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63"/>
      <c r="AA286" s="63"/>
      <c r="AB286" s="58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</row>
    <row r="287" spans="1:40" ht="14.25" customHeight="1">
      <c r="A287" s="24"/>
      <c r="B287" s="24"/>
      <c r="C287" s="24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63"/>
      <c r="AA287" s="63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</row>
    <row r="288" spans="1:40" ht="14.25" customHeight="1">
      <c r="A288" s="24"/>
      <c r="B288" s="24"/>
      <c r="C288" s="24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64"/>
      <c r="AA288" s="64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</row>
    <row r="289" spans="1:40" ht="14.25" customHeight="1">
      <c r="A289" s="24"/>
      <c r="B289" s="24"/>
      <c r="C289" s="24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65"/>
      <c r="AA289" s="65"/>
      <c r="AB289" s="28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</row>
    <row r="290" spans="1:40" ht="14.25" customHeight="1">
      <c r="A290" s="24"/>
      <c r="B290" s="24"/>
      <c r="C290" s="24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66"/>
      <c r="AA290" s="66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</row>
    <row r="291" spans="1:40" ht="14.25" customHeight="1">
      <c r="A291" s="24"/>
      <c r="B291" s="24"/>
      <c r="C291" s="24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67"/>
      <c r="AA291" s="67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</row>
    <row r="292" spans="1:40" ht="14.25" customHeight="1">
      <c r="A292" s="24"/>
      <c r="B292" s="24"/>
      <c r="C292" s="24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66"/>
      <c r="AA292" s="66"/>
      <c r="AB292" s="60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</row>
    <row r="293" spans="1:40" ht="14.25" customHeight="1">
      <c r="A293" s="24"/>
      <c r="B293" s="24"/>
      <c r="C293" s="24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66"/>
      <c r="AA293" s="66"/>
      <c r="AB293" s="60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</row>
    <row r="294" spans="1:40" ht="14.25" customHeight="1">
      <c r="A294" s="24"/>
      <c r="B294" s="24"/>
      <c r="C294" s="24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66"/>
      <c r="AA294" s="66"/>
      <c r="AB294" s="60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</row>
    <row r="295" spans="1:40" ht="14.25" customHeight="1">
      <c r="A295" s="24"/>
      <c r="B295" s="24"/>
      <c r="C295" s="24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66"/>
      <c r="AA295" s="66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</row>
    <row r="296" spans="1:40" ht="14.25" customHeight="1">
      <c r="A296" s="24"/>
      <c r="B296" s="24"/>
      <c r="C296" s="24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66"/>
      <c r="AA296" s="66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</row>
    <row r="297" spans="1:40" ht="14.25" customHeight="1">
      <c r="A297" s="24"/>
      <c r="B297" s="24"/>
      <c r="C297" s="24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67"/>
      <c r="AA297" s="67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</row>
    <row r="298" spans="1:40" ht="14.25" customHeight="1">
      <c r="A298" s="24"/>
      <c r="B298" s="24"/>
      <c r="C298" s="24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66"/>
      <c r="AA298" s="66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</row>
    <row r="299" spans="1:40" ht="14.25" customHeight="1">
      <c r="A299" s="24"/>
      <c r="B299" s="24"/>
      <c r="C299" s="24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59"/>
      <c r="AA299" s="59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</row>
    <row r="300" spans="1:40" ht="14.25" customHeight="1">
      <c r="A300" s="24"/>
      <c r="B300" s="24"/>
      <c r="C300" s="24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57"/>
      <c r="AA300" s="57"/>
      <c r="AB300" s="28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</row>
    <row r="301" spans="1:40" ht="14.25" customHeight="1">
      <c r="A301" s="24"/>
      <c r="B301" s="24"/>
      <c r="C301" s="24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57"/>
      <c r="AA301" s="57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</row>
    <row r="302" spans="1:40" ht="14.25" customHeight="1">
      <c r="A302" s="24"/>
      <c r="B302" s="24"/>
      <c r="C302" s="24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57"/>
      <c r="AA302" s="57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</row>
    <row r="303" spans="1:40" ht="14.25" customHeight="1">
      <c r="A303" s="24"/>
      <c r="B303" s="24"/>
      <c r="C303" s="24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57"/>
      <c r="AA303" s="57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</row>
    <row r="304" spans="1:40" ht="14.25" customHeight="1">
      <c r="A304" s="24"/>
      <c r="B304" s="24"/>
      <c r="C304" s="24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57"/>
      <c r="AA304" s="57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</row>
    <row r="305" spans="1:40" ht="14.25" customHeight="1">
      <c r="A305" s="24"/>
      <c r="B305" s="24"/>
      <c r="C305" s="24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57"/>
      <c r="AA305" s="57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</row>
    <row r="306" spans="1:40" ht="14.25" customHeight="1">
      <c r="A306" s="24"/>
      <c r="B306" s="24"/>
      <c r="C306" s="24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59"/>
      <c r="AA306" s="59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</row>
    <row r="307" spans="1:40" ht="14.25" customHeight="1">
      <c r="A307" s="24"/>
      <c r="B307" s="24"/>
      <c r="C307" s="24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68"/>
      <c r="AA307" s="68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</row>
    <row r="308" spans="1:40" ht="14.25" customHeight="1">
      <c r="A308" s="24"/>
      <c r="B308" s="24"/>
      <c r="C308" s="24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68"/>
      <c r="AA308" s="68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</row>
    <row r="309" spans="1:40" ht="14.25" customHeight="1">
      <c r="A309" s="24"/>
      <c r="B309" s="24"/>
      <c r="C309" s="24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8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</row>
    <row r="310" spans="1:40" ht="14.25" customHeight="1">
      <c r="A310" s="24"/>
      <c r="B310" s="24"/>
      <c r="C310" s="24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</row>
    <row r="311" spans="1:40" ht="14.25" customHeight="1">
      <c r="A311" s="24"/>
      <c r="B311" s="24"/>
      <c r="C311" s="24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</row>
    <row r="312" spans="1:40" ht="14.25" customHeight="1">
      <c r="A312" s="24"/>
      <c r="B312" s="24"/>
      <c r="C312" s="24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</row>
    <row r="313" spans="1:40" ht="14.25" customHeight="1">
      <c r="A313" s="24"/>
      <c r="B313" s="24"/>
      <c r="C313" s="24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</row>
    <row r="314" spans="1:40" ht="14.25" customHeight="1">
      <c r="A314" s="24"/>
      <c r="B314" s="24"/>
      <c r="C314" s="24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</row>
    <row r="315" spans="1:40" ht="14.25" customHeight="1">
      <c r="A315" s="24"/>
      <c r="B315" s="24"/>
      <c r="C315" s="24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</row>
    <row r="316" spans="1:40" ht="14.25" customHeight="1">
      <c r="A316" s="24"/>
      <c r="B316" s="24"/>
      <c r="C316" s="24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</row>
    <row r="317" spans="1:40" ht="14.25" customHeight="1">
      <c r="A317" s="24"/>
      <c r="B317" s="24"/>
      <c r="C317" s="24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</row>
    <row r="318" spans="1:40" ht="14.25" customHeight="1">
      <c r="A318" s="24"/>
      <c r="B318" s="24"/>
      <c r="C318" s="24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</row>
    <row r="319" spans="1:40" ht="14.25" customHeight="1">
      <c r="A319" s="24"/>
      <c r="B319" s="24"/>
      <c r="C319" s="24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</row>
    <row r="320" spans="1:40" ht="14.25" customHeight="1">
      <c r="A320" s="24"/>
      <c r="B320" s="24"/>
      <c r="C320" s="24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</row>
    <row r="321" spans="1:40" ht="14.25" customHeight="1">
      <c r="A321" s="24"/>
      <c r="B321" s="24"/>
      <c r="C321" s="24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</row>
    <row r="322" spans="1:40" ht="14.25" customHeight="1">
      <c r="A322" s="24"/>
      <c r="B322" s="24"/>
      <c r="C322" s="24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</row>
    <row r="323" spans="1:40" ht="14.25" customHeight="1">
      <c r="A323" s="24"/>
      <c r="B323" s="24"/>
      <c r="C323" s="24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</row>
    <row r="324" spans="1:40" ht="14.25" customHeight="1">
      <c r="A324" s="24"/>
      <c r="B324" s="24"/>
      <c r="C324" s="24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</row>
    <row r="325" spans="1:40" ht="14.25" customHeight="1">
      <c r="A325" s="24"/>
      <c r="B325" s="24"/>
      <c r="C325" s="24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</row>
    <row r="326" spans="1:40" ht="14.25" customHeight="1">
      <c r="A326" s="24"/>
      <c r="B326" s="24"/>
      <c r="C326" s="24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</row>
    <row r="327" spans="1:40" ht="14.25" customHeight="1">
      <c r="A327" s="24"/>
      <c r="B327" s="24"/>
      <c r="C327" s="24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</row>
    <row r="328" spans="1:40" ht="14.25" customHeight="1">
      <c r="A328" s="24"/>
      <c r="B328" s="24"/>
      <c r="C328" s="24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</row>
    <row r="329" spans="1:40" ht="14.25" customHeight="1">
      <c r="A329" s="24"/>
      <c r="B329" s="24"/>
      <c r="C329" s="24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</row>
    <row r="330" spans="1:40" ht="14.25" customHeight="1">
      <c r="A330" s="24"/>
      <c r="B330" s="24"/>
      <c r="C330" s="24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</row>
    <row r="331" spans="1:40" ht="14.25" customHeight="1">
      <c r="A331" s="24"/>
      <c r="B331" s="24"/>
      <c r="C331" s="24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</row>
    <row r="332" spans="1:40" ht="14.25" customHeight="1">
      <c r="A332" s="24"/>
      <c r="B332" s="24"/>
      <c r="C332" s="24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</row>
    <row r="333" spans="1:40" ht="14.25" customHeight="1">
      <c r="A333" s="24"/>
      <c r="B333" s="24"/>
      <c r="C333" s="24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</row>
    <row r="334" spans="1:40" ht="14.25" customHeight="1">
      <c r="A334" s="24"/>
      <c r="B334" s="24"/>
      <c r="C334" s="24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8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</row>
    <row r="335" spans="1:40" ht="14.25" customHeight="1">
      <c r="A335" s="24"/>
      <c r="B335" s="24"/>
      <c r="C335" s="24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59"/>
      <c r="AA335" s="59"/>
      <c r="AB335" s="28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</row>
    <row r="336" spans="1:40" ht="14.25" customHeight="1">
      <c r="A336" s="24"/>
      <c r="B336" s="24"/>
      <c r="C336" s="24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12"/>
      <c r="AA336" s="12"/>
      <c r="AB336" s="28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</row>
    <row r="337" spans="1:40" ht="14.25" customHeight="1">
      <c r="A337" s="24"/>
      <c r="B337" s="24"/>
      <c r="C337" s="24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59"/>
      <c r="AA337" s="59"/>
      <c r="AB337" s="28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</row>
    <row r="338" spans="1:40" ht="14.25" customHeight="1">
      <c r="A338" s="24"/>
      <c r="B338" s="24"/>
      <c r="C338" s="24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57"/>
      <c r="AA338" s="57"/>
      <c r="AB338" s="58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</row>
    <row r="339" spans="1:40" ht="14.25" customHeight="1">
      <c r="A339" s="24"/>
      <c r="B339" s="24"/>
      <c r="C339" s="24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57"/>
      <c r="AA339" s="57"/>
      <c r="AB339" s="58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</row>
    <row r="340" spans="1:40" ht="14.25" customHeight="1">
      <c r="A340" s="24"/>
      <c r="B340" s="24"/>
      <c r="C340" s="24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59"/>
      <c r="AA340" s="59"/>
      <c r="AB340" s="28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</row>
    <row r="341" spans="1:40" ht="14.25" customHeight="1">
      <c r="A341" s="24"/>
      <c r="B341" s="24"/>
      <c r="C341" s="24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69"/>
      <c r="AA341" s="69"/>
      <c r="AB341" s="28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</row>
    <row r="342" spans="1:40" ht="14.25" customHeight="1">
      <c r="A342" s="24"/>
      <c r="B342" s="24"/>
      <c r="C342" s="24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57"/>
      <c r="AA342" s="57"/>
      <c r="AB342" s="28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</row>
    <row r="343" spans="1:40" ht="14.25" customHeight="1">
      <c r="A343" s="24"/>
      <c r="B343" s="24"/>
      <c r="C343" s="24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57"/>
      <c r="AA343" s="57"/>
      <c r="AB343" s="28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</row>
    <row r="344" spans="1:40" ht="14.25" customHeight="1">
      <c r="A344" s="24"/>
      <c r="B344" s="24"/>
      <c r="C344" s="24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57"/>
      <c r="AA344" s="57"/>
      <c r="AB344" s="28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</row>
    <row r="345" spans="1:40" ht="14.25" customHeight="1">
      <c r="A345" s="24"/>
      <c r="B345" s="24"/>
      <c r="C345" s="24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64"/>
      <c r="AA345" s="64"/>
      <c r="AB345" s="28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</row>
    <row r="346" spans="1:40" ht="14.25" customHeight="1">
      <c r="A346" s="24"/>
      <c r="B346" s="24"/>
      <c r="C346" s="24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69"/>
      <c r="AA346" s="69"/>
      <c r="AB346" s="28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</row>
    <row r="347" spans="1:40" ht="14.25" customHeight="1">
      <c r="A347" s="24"/>
      <c r="B347" s="24"/>
      <c r="C347" s="24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57"/>
      <c r="AA347" s="57"/>
      <c r="AB347" s="28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</row>
    <row r="348" spans="1:40" ht="14.25" customHeight="1">
      <c r="A348" s="24"/>
      <c r="B348" s="24"/>
      <c r="C348" s="24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57"/>
      <c r="AA348" s="57"/>
      <c r="AB348" s="28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</row>
    <row r="349" spans="1:40" ht="14.25" customHeight="1">
      <c r="A349" s="24"/>
      <c r="B349" s="24"/>
      <c r="C349" s="24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</row>
    <row r="350" spans="1:40" ht="14.25" customHeight="1">
      <c r="A350" s="24"/>
      <c r="B350" s="24"/>
      <c r="C350" s="24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</row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mergeCells count="1289">
    <mergeCell ref="A142:C142"/>
    <mergeCell ref="D142:O142"/>
    <mergeCell ref="P142:R142"/>
    <mergeCell ref="S142:T142"/>
    <mergeCell ref="U142:W142"/>
    <mergeCell ref="X142:Z142"/>
    <mergeCell ref="AA142:AC142"/>
    <mergeCell ref="AE142:AH142"/>
    <mergeCell ref="AI142:AL142"/>
    <mergeCell ref="A9:C9"/>
    <mergeCell ref="D9:O9"/>
    <mergeCell ref="P9:R9"/>
    <mergeCell ref="S9:T9"/>
    <mergeCell ref="U9:W9"/>
    <mergeCell ref="X9:Z9"/>
    <mergeCell ref="AA9:AC9"/>
    <mergeCell ref="A10:C10"/>
    <mergeCell ref="D10:O10"/>
    <mergeCell ref="P10:R10"/>
    <mergeCell ref="S10:T10"/>
    <mergeCell ref="U10:W10"/>
    <mergeCell ref="X10:Z10"/>
    <mergeCell ref="AA10:AC10"/>
    <mergeCell ref="AE11:AH11"/>
    <mergeCell ref="AI11:AL11"/>
    <mergeCell ref="A11:C11"/>
    <mergeCell ref="D11:O11"/>
    <mergeCell ref="P11:R11"/>
    <mergeCell ref="S11:T11"/>
    <mergeCell ref="U11:W11"/>
    <mergeCell ref="X11:Z11"/>
    <mergeCell ref="AA11:AC11"/>
    <mergeCell ref="AE12:AH12"/>
    <mergeCell ref="AI12:AL12"/>
    <mergeCell ref="A12:C12"/>
    <mergeCell ref="D12:O12"/>
    <mergeCell ref="P12:R12"/>
    <mergeCell ref="S12:T12"/>
    <mergeCell ref="U12:W12"/>
    <mergeCell ref="X12:Z12"/>
    <mergeCell ref="AA12:AC12"/>
    <mergeCell ref="AE13:AH13"/>
    <mergeCell ref="AI13:AL13"/>
    <mergeCell ref="A13:C13"/>
    <mergeCell ref="D13:O13"/>
    <mergeCell ref="P13:R13"/>
    <mergeCell ref="S13:T13"/>
    <mergeCell ref="U13:W13"/>
    <mergeCell ref="X13:Z13"/>
    <mergeCell ref="AA13:AC13"/>
    <mergeCell ref="AE14:AH14"/>
    <mergeCell ref="AI14:AL14"/>
    <mergeCell ref="A14:C14"/>
    <mergeCell ref="D14:O14"/>
    <mergeCell ref="P14:R14"/>
    <mergeCell ref="S14:T14"/>
    <mergeCell ref="U14:W14"/>
    <mergeCell ref="X14:Z14"/>
    <mergeCell ref="AA14:AC14"/>
    <mergeCell ref="AE15:AH15"/>
    <mergeCell ref="AI15:AL15"/>
    <mergeCell ref="A15:C15"/>
    <mergeCell ref="D15:O15"/>
    <mergeCell ref="P15:R15"/>
    <mergeCell ref="S15:T15"/>
    <mergeCell ref="U15:W15"/>
    <mergeCell ref="X15:Z15"/>
    <mergeCell ref="AA15:AC15"/>
    <mergeCell ref="AE16:AH16"/>
    <mergeCell ref="AI16:AL16"/>
    <mergeCell ref="A16:C16"/>
    <mergeCell ref="D16:O16"/>
    <mergeCell ref="P16:R16"/>
    <mergeCell ref="S16:T16"/>
    <mergeCell ref="U16:W16"/>
    <mergeCell ref="X16:Z16"/>
    <mergeCell ref="AA16:AC16"/>
    <mergeCell ref="AE17:AH17"/>
    <mergeCell ref="AI17:AL17"/>
    <mergeCell ref="A17:C17"/>
    <mergeCell ref="D17:O17"/>
    <mergeCell ref="P17:R17"/>
    <mergeCell ref="S17:T17"/>
    <mergeCell ref="U17:W17"/>
    <mergeCell ref="X17:Z17"/>
    <mergeCell ref="AA17:AC17"/>
    <mergeCell ref="AE18:AH18"/>
    <mergeCell ref="AI18:AL18"/>
    <mergeCell ref="A18:C18"/>
    <mergeCell ref="D18:O18"/>
    <mergeCell ref="P18:R18"/>
    <mergeCell ref="S18:T18"/>
    <mergeCell ref="U18:W18"/>
    <mergeCell ref="X18:Z18"/>
    <mergeCell ref="AA18:AC18"/>
    <mergeCell ref="AE19:AH19"/>
    <mergeCell ref="AI19:AL19"/>
    <mergeCell ref="A19:C19"/>
    <mergeCell ref="D19:O19"/>
    <mergeCell ref="P19:R19"/>
    <mergeCell ref="S19:T19"/>
    <mergeCell ref="U19:W19"/>
    <mergeCell ref="X19:Z19"/>
    <mergeCell ref="AA19:AC19"/>
    <mergeCell ref="AE20:AH20"/>
    <mergeCell ref="AI20:AL20"/>
    <mergeCell ref="A20:C20"/>
    <mergeCell ref="D20:O20"/>
    <mergeCell ref="P20:R20"/>
    <mergeCell ref="S20:T20"/>
    <mergeCell ref="U20:W20"/>
    <mergeCell ref="X20:Z20"/>
    <mergeCell ref="AA20:AC20"/>
    <mergeCell ref="AE21:AH21"/>
    <mergeCell ref="AI21:AL21"/>
    <mergeCell ref="A21:C21"/>
    <mergeCell ref="D21:O21"/>
    <mergeCell ref="P21:R21"/>
    <mergeCell ref="S21:T21"/>
    <mergeCell ref="U21:W21"/>
    <mergeCell ref="X21:Z21"/>
    <mergeCell ref="AA21:AC21"/>
    <mergeCell ref="AE22:AH22"/>
    <mergeCell ref="AI22:AL22"/>
    <mergeCell ref="A22:C22"/>
    <mergeCell ref="D22:O22"/>
    <mergeCell ref="P22:R22"/>
    <mergeCell ref="S22:T22"/>
    <mergeCell ref="U22:W22"/>
    <mergeCell ref="X22:Z22"/>
    <mergeCell ref="AA22:AC22"/>
    <mergeCell ref="AE23:AH23"/>
    <mergeCell ref="AI23:AL23"/>
    <mergeCell ref="A23:C23"/>
    <mergeCell ref="D23:O23"/>
    <mergeCell ref="P23:R23"/>
    <mergeCell ref="S23:T23"/>
    <mergeCell ref="U23:W23"/>
    <mergeCell ref="X23:Z23"/>
    <mergeCell ref="AA23:AC23"/>
    <mergeCell ref="AE24:AH24"/>
    <mergeCell ref="AI24:AL24"/>
    <mergeCell ref="A24:C24"/>
    <mergeCell ref="D24:O24"/>
    <mergeCell ref="P24:R24"/>
    <mergeCell ref="S24:T24"/>
    <mergeCell ref="U24:W24"/>
    <mergeCell ref="X24:Z24"/>
    <mergeCell ref="AA24:AC24"/>
    <mergeCell ref="AE25:AH25"/>
    <mergeCell ref="AI25:AL25"/>
    <mergeCell ref="A25:C25"/>
    <mergeCell ref="D25:O25"/>
    <mergeCell ref="P25:R25"/>
    <mergeCell ref="S25:T25"/>
    <mergeCell ref="U25:W25"/>
    <mergeCell ref="X25:Z25"/>
    <mergeCell ref="AA25:AC25"/>
    <mergeCell ref="AE26:AH26"/>
    <mergeCell ref="AI26:AL26"/>
    <mergeCell ref="A26:C26"/>
    <mergeCell ref="D26:O26"/>
    <mergeCell ref="P26:R26"/>
    <mergeCell ref="S26:T26"/>
    <mergeCell ref="U26:W26"/>
    <mergeCell ref="X26:Z26"/>
    <mergeCell ref="AA26:AC26"/>
    <mergeCell ref="AE27:AH27"/>
    <mergeCell ref="AI27:AL27"/>
    <mergeCell ref="A27:C27"/>
    <mergeCell ref="D27:O27"/>
    <mergeCell ref="P27:R27"/>
    <mergeCell ref="S27:T27"/>
    <mergeCell ref="U27:W27"/>
    <mergeCell ref="X27:Z27"/>
    <mergeCell ref="AA27:AC27"/>
    <mergeCell ref="AE28:AH28"/>
    <mergeCell ref="AI28:AL28"/>
    <mergeCell ref="A28:C28"/>
    <mergeCell ref="D28:O28"/>
    <mergeCell ref="P28:R28"/>
    <mergeCell ref="S28:T28"/>
    <mergeCell ref="U28:W28"/>
    <mergeCell ref="X28:Z28"/>
    <mergeCell ref="AA28:AC28"/>
    <mergeCell ref="AE29:AH29"/>
    <mergeCell ref="AI29:AL29"/>
    <mergeCell ref="A29:C29"/>
    <mergeCell ref="D29:O29"/>
    <mergeCell ref="P29:R29"/>
    <mergeCell ref="S29:T29"/>
    <mergeCell ref="U29:W29"/>
    <mergeCell ref="X29:Z29"/>
    <mergeCell ref="AA29:AC29"/>
    <mergeCell ref="AE30:AH30"/>
    <mergeCell ref="AI30:AL30"/>
    <mergeCell ref="A30:C30"/>
    <mergeCell ref="D30:O30"/>
    <mergeCell ref="P30:R30"/>
    <mergeCell ref="S30:T30"/>
    <mergeCell ref="U30:W30"/>
    <mergeCell ref="X30:Z30"/>
    <mergeCell ref="AA30:AC30"/>
    <mergeCell ref="AE31:AH31"/>
    <mergeCell ref="AI31:AL31"/>
    <mergeCell ref="A31:C31"/>
    <mergeCell ref="D31:O31"/>
    <mergeCell ref="P31:R31"/>
    <mergeCell ref="S31:T31"/>
    <mergeCell ref="U31:W31"/>
    <mergeCell ref="X31:Z31"/>
    <mergeCell ref="AA31:AC31"/>
    <mergeCell ref="AE32:AH32"/>
    <mergeCell ref="AI32:AL32"/>
    <mergeCell ref="A32:C32"/>
    <mergeCell ref="D32:O32"/>
    <mergeCell ref="P32:R32"/>
    <mergeCell ref="S32:T32"/>
    <mergeCell ref="U32:W32"/>
    <mergeCell ref="X32:Z32"/>
    <mergeCell ref="AA32:AC32"/>
    <mergeCell ref="AE33:AH33"/>
    <mergeCell ref="AI33:AL33"/>
    <mergeCell ref="A33:C33"/>
    <mergeCell ref="D33:O33"/>
    <mergeCell ref="P33:R33"/>
    <mergeCell ref="S33:T33"/>
    <mergeCell ref="U33:W33"/>
    <mergeCell ref="X33:Z33"/>
    <mergeCell ref="AA33:AC33"/>
    <mergeCell ref="AE34:AH34"/>
    <mergeCell ref="AI34:AL34"/>
    <mergeCell ref="A34:C34"/>
    <mergeCell ref="D34:O34"/>
    <mergeCell ref="P34:R34"/>
    <mergeCell ref="S34:T34"/>
    <mergeCell ref="U34:W34"/>
    <mergeCell ref="X34:Z34"/>
    <mergeCell ref="AA34:AC34"/>
    <mergeCell ref="AE35:AH35"/>
    <mergeCell ref="AI35:AL35"/>
    <mergeCell ref="A35:C35"/>
    <mergeCell ref="D35:O35"/>
    <mergeCell ref="P35:R35"/>
    <mergeCell ref="S35:T35"/>
    <mergeCell ref="U35:W35"/>
    <mergeCell ref="X35:Z35"/>
    <mergeCell ref="AA35:AC35"/>
    <mergeCell ref="AE36:AH36"/>
    <mergeCell ref="AI36:AL36"/>
    <mergeCell ref="A36:C36"/>
    <mergeCell ref="D36:O36"/>
    <mergeCell ref="P36:R36"/>
    <mergeCell ref="S36:T36"/>
    <mergeCell ref="U36:W36"/>
    <mergeCell ref="X36:Z36"/>
    <mergeCell ref="AA36:AC36"/>
    <mergeCell ref="AE37:AH37"/>
    <mergeCell ref="AI37:AL37"/>
    <mergeCell ref="A37:C37"/>
    <mergeCell ref="D37:O37"/>
    <mergeCell ref="P37:R37"/>
    <mergeCell ref="S37:T37"/>
    <mergeCell ref="U37:W37"/>
    <mergeCell ref="X37:Z37"/>
    <mergeCell ref="AA37:AC37"/>
    <mergeCell ref="AE38:AH38"/>
    <mergeCell ref="AI38:AL38"/>
    <mergeCell ref="A38:C38"/>
    <mergeCell ref="D38:O38"/>
    <mergeCell ref="P38:R38"/>
    <mergeCell ref="S38:T38"/>
    <mergeCell ref="U38:W38"/>
    <mergeCell ref="X38:Z38"/>
    <mergeCell ref="AA38:AC38"/>
    <mergeCell ref="AE39:AH39"/>
    <mergeCell ref="AI39:AL39"/>
    <mergeCell ref="A39:C39"/>
    <mergeCell ref="D39:O39"/>
    <mergeCell ref="P39:R39"/>
    <mergeCell ref="S39:T39"/>
    <mergeCell ref="U39:W39"/>
    <mergeCell ref="X39:Z39"/>
    <mergeCell ref="AA39:AC39"/>
    <mergeCell ref="AE40:AH40"/>
    <mergeCell ref="AI40:AL40"/>
    <mergeCell ref="A40:C40"/>
    <mergeCell ref="D40:O40"/>
    <mergeCell ref="P40:R40"/>
    <mergeCell ref="S40:T40"/>
    <mergeCell ref="U40:W40"/>
    <mergeCell ref="X40:Z40"/>
    <mergeCell ref="AA40:AC40"/>
    <mergeCell ref="AE41:AH41"/>
    <mergeCell ref="AI41:AL41"/>
    <mergeCell ref="A41:C41"/>
    <mergeCell ref="D41:O41"/>
    <mergeCell ref="P41:R41"/>
    <mergeCell ref="S41:T41"/>
    <mergeCell ref="U41:W41"/>
    <mergeCell ref="X41:Z41"/>
    <mergeCell ref="AA41:AC41"/>
    <mergeCell ref="AE42:AH42"/>
    <mergeCell ref="AI42:AL42"/>
    <mergeCell ref="A42:C42"/>
    <mergeCell ref="D42:O42"/>
    <mergeCell ref="P42:R42"/>
    <mergeCell ref="S42:T42"/>
    <mergeCell ref="U42:W42"/>
    <mergeCell ref="X42:Z42"/>
    <mergeCell ref="AA42:AC42"/>
    <mergeCell ref="AE43:AH43"/>
    <mergeCell ref="AI43:AL43"/>
    <mergeCell ref="A43:C43"/>
    <mergeCell ref="D43:O43"/>
    <mergeCell ref="P43:R43"/>
    <mergeCell ref="S43:T43"/>
    <mergeCell ref="U43:W43"/>
    <mergeCell ref="X43:Z43"/>
    <mergeCell ref="AA43:AC43"/>
    <mergeCell ref="AE44:AH44"/>
    <mergeCell ref="AI44:AL44"/>
    <mergeCell ref="A44:C44"/>
    <mergeCell ref="D44:O44"/>
    <mergeCell ref="P44:R44"/>
    <mergeCell ref="S44:T44"/>
    <mergeCell ref="U44:W44"/>
    <mergeCell ref="X44:Z44"/>
    <mergeCell ref="AA44:AC44"/>
    <mergeCell ref="AE45:AH45"/>
    <mergeCell ref="AI45:AL45"/>
    <mergeCell ref="A45:C45"/>
    <mergeCell ref="D45:O45"/>
    <mergeCell ref="P45:R45"/>
    <mergeCell ref="S45:T45"/>
    <mergeCell ref="U45:W45"/>
    <mergeCell ref="X45:Z45"/>
    <mergeCell ref="AA45:AC45"/>
    <mergeCell ref="AE46:AH46"/>
    <mergeCell ref="AI46:AL46"/>
    <mergeCell ref="A46:C46"/>
    <mergeCell ref="D46:O46"/>
    <mergeCell ref="P46:R46"/>
    <mergeCell ref="S46:T46"/>
    <mergeCell ref="U46:W46"/>
    <mergeCell ref="X46:Z46"/>
    <mergeCell ref="AA46:AC46"/>
    <mergeCell ref="AE47:AH47"/>
    <mergeCell ref="AI47:AL47"/>
    <mergeCell ref="A47:C47"/>
    <mergeCell ref="D47:O47"/>
    <mergeCell ref="P47:R47"/>
    <mergeCell ref="S47:T47"/>
    <mergeCell ref="U47:W47"/>
    <mergeCell ref="X47:Z47"/>
    <mergeCell ref="AA47:AC47"/>
    <mergeCell ref="AE48:AH48"/>
    <mergeCell ref="AI48:AL48"/>
    <mergeCell ref="A48:C48"/>
    <mergeCell ref="D48:O48"/>
    <mergeCell ref="P48:R48"/>
    <mergeCell ref="S48:T48"/>
    <mergeCell ref="U48:W48"/>
    <mergeCell ref="X48:Z48"/>
    <mergeCell ref="AA48:AC48"/>
    <mergeCell ref="AE49:AH49"/>
    <mergeCell ref="AI49:AL49"/>
    <mergeCell ref="A49:C49"/>
    <mergeCell ref="D49:O49"/>
    <mergeCell ref="P49:R49"/>
    <mergeCell ref="S49:T49"/>
    <mergeCell ref="U49:W49"/>
    <mergeCell ref="X49:Z49"/>
    <mergeCell ref="AA49:AC49"/>
    <mergeCell ref="AE50:AH50"/>
    <mergeCell ref="AI50:AL50"/>
    <mergeCell ref="A50:C50"/>
    <mergeCell ref="D50:O50"/>
    <mergeCell ref="P50:R50"/>
    <mergeCell ref="S50:T50"/>
    <mergeCell ref="U50:W50"/>
    <mergeCell ref="X50:Z50"/>
    <mergeCell ref="AA50:AC50"/>
    <mergeCell ref="AE51:AH51"/>
    <mergeCell ref="AI51:AL51"/>
    <mergeCell ref="A51:C51"/>
    <mergeCell ref="D51:O51"/>
    <mergeCell ref="P51:R51"/>
    <mergeCell ref="S51:T51"/>
    <mergeCell ref="U51:W51"/>
    <mergeCell ref="X51:Z51"/>
    <mergeCell ref="AA51:AC51"/>
    <mergeCell ref="AE52:AH52"/>
    <mergeCell ref="AI52:AL52"/>
    <mergeCell ref="A52:C52"/>
    <mergeCell ref="D52:O52"/>
    <mergeCell ref="P52:R52"/>
    <mergeCell ref="S52:T52"/>
    <mergeCell ref="U52:W52"/>
    <mergeCell ref="X52:Z52"/>
    <mergeCell ref="AA52:AC52"/>
    <mergeCell ref="AE53:AH53"/>
    <mergeCell ref="AI53:AL53"/>
    <mergeCell ref="A53:C53"/>
    <mergeCell ref="D53:O53"/>
    <mergeCell ref="P53:R53"/>
    <mergeCell ref="S53:T53"/>
    <mergeCell ref="U53:W53"/>
    <mergeCell ref="X53:Z53"/>
    <mergeCell ref="AA53:AC53"/>
    <mergeCell ref="AE54:AH54"/>
    <mergeCell ref="AI54:AL54"/>
    <mergeCell ref="A54:C54"/>
    <mergeCell ref="D54:O54"/>
    <mergeCell ref="P54:R54"/>
    <mergeCell ref="S54:T54"/>
    <mergeCell ref="U54:W54"/>
    <mergeCell ref="X54:Z54"/>
    <mergeCell ref="AA54:AC54"/>
    <mergeCell ref="AE55:AH55"/>
    <mergeCell ref="AI55:AL55"/>
    <mergeCell ref="A55:C55"/>
    <mergeCell ref="D55:O55"/>
    <mergeCell ref="P55:R55"/>
    <mergeCell ref="S55:T55"/>
    <mergeCell ref="U55:W55"/>
    <mergeCell ref="X55:Z55"/>
    <mergeCell ref="AA55:AC55"/>
    <mergeCell ref="AE56:AH56"/>
    <mergeCell ref="AI56:AL56"/>
    <mergeCell ref="A56:C56"/>
    <mergeCell ref="D56:O56"/>
    <mergeCell ref="P56:R56"/>
    <mergeCell ref="S56:T56"/>
    <mergeCell ref="U56:W56"/>
    <mergeCell ref="X56:Z56"/>
    <mergeCell ref="AA56:AC56"/>
    <mergeCell ref="AE57:AH57"/>
    <mergeCell ref="AI57:AL57"/>
    <mergeCell ref="A57:C57"/>
    <mergeCell ref="D57:O57"/>
    <mergeCell ref="P57:R57"/>
    <mergeCell ref="S57:T57"/>
    <mergeCell ref="U57:W57"/>
    <mergeCell ref="X57:Z57"/>
    <mergeCell ref="AA57:AC57"/>
    <mergeCell ref="AE58:AH58"/>
    <mergeCell ref="AI58:AL58"/>
    <mergeCell ref="A58:C58"/>
    <mergeCell ref="D58:O58"/>
    <mergeCell ref="P58:R58"/>
    <mergeCell ref="S58:T58"/>
    <mergeCell ref="U58:W58"/>
    <mergeCell ref="X58:Z58"/>
    <mergeCell ref="AA58:AC58"/>
    <mergeCell ref="AE108:AH108"/>
    <mergeCell ref="AI108:AL108"/>
    <mergeCell ref="A108:C108"/>
    <mergeCell ref="D108:O108"/>
    <mergeCell ref="P108:R108"/>
    <mergeCell ref="S108:T108"/>
    <mergeCell ref="U108:W108"/>
    <mergeCell ref="X108:Z108"/>
    <mergeCell ref="AA108:AC108"/>
    <mergeCell ref="S61:T61"/>
    <mergeCell ref="U61:W61"/>
    <mergeCell ref="X61:Z61"/>
    <mergeCell ref="AA61:AC61"/>
    <mergeCell ref="AE62:AH62"/>
    <mergeCell ref="AI62:AL62"/>
    <mergeCell ref="A62:C62"/>
    <mergeCell ref="D62:O62"/>
    <mergeCell ref="P62:R62"/>
    <mergeCell ref="S62:T62"/>
    <mergeCell ref="U62:W62"/>
    <mergeCell ref="X62:Z62"/>
    <mergeCell ref="AA62:AC62"/>
    <mergeCell ref="AE63:AH63"/>
    <mergeCell ref="AE111:AH111"/>
    <mergeCell ref="AI111:AL111"/>
    <mergeCell ref="A111:C111"/>
    <mergeCell ref="D111:O111"/>
    <mergeCell ref="P111:R111"/>
    <mergeCell ref="S111:T111"/>
    <mergeCell ref="U111:W111"/>
    <mergeCell ref="X111:Z111"/>
    <mergeCell ref="AA111:AC111"/>
    <mergeCell ref="AE109:AH109"/>
    <mergeCell ref="AI109:AL109"/>
    <mergeCell ref="A109:C109"/>
    <mergeCell ref="D109:O109"/>
    <mergeCell ref="P109:R109"/>
    <mergeCell ref="S109:T109"/>
    <mergeCell ref="U109:W109"/>
    <mergeCell ref="X109:Z109"/>
    <mergeCell ref="AA109:AC109"/>
    <mergeCell ref="AE110:AH110"/>
    <mergeCell ref="AI110:AL110"/>
    <mergeCell ref="A110:C110"/>
    <mergeCell ref="D110:O110"/>
    <mergeCell ref="P110:R110"/>
    <mergeCell ref="S110:T110"/>
    <mergeCell ref="U110:W110"/>
    <mergeCell ref="X110:Z110"/>
    <mergeCell ref="AA110:AC110"/>
    <mergeCell ref="AE112:AH112"/>
    <mergeCell ref="AI112:AL112"/>
    <mergeCell ref="A112:C112"/>
    <mergeCell ref="D112:O112"/>
    <mergeCell ref="P112:R112"/>
    <mergeCell ref="S112:T112"/>
    <mergeCell ref="U112:W112"/>
    <mergeCell ref="X112:Z112"/>
    <mergeCell ref="AA112:AC112"/>
    <mergeCell ref="AE113:AH113"/>
    <mergeCell ref="AI113:AL113"/>
    <mergeCell ref="A113:C113"/>
    <mergeCell ref="D113:O113"/>
    <mergeCell ref="P113:R113"/>
    <mergeCell ref="S113:T113"/>
    <mergeCell ref="U113:W113"/>
    <mergeCell ref="X113:Z113"/>
    <mergeCell ref="AA113:AC113"/>
    <mergeCell ref="AE114:AH114"/>
    <mergeCell ref="AI114:AL114"/>
    <mergeCell ref="A114:C114"/>
    <mergeCell ref="D114:O114"/>
    <mergeCell ref="P114:R114"/>
    <mergeCell ref="S114:T114"/>
    <mergeCell ref="U114:W114"/>
    <mergeCell ref="X114:Z114"/>
    <mergeCell ref="AA114:AC114"/>
    <mergeCell ref="AE115:AH115"/>
    <mergeCell ref="AI115:AL115"/>
    <mergeCell ref="A115:C115"/>
    <mergeCell ref="D115:O115"/>
    <mergeCell ref="P115:R115"/>
    <mergeCell ref="S115:T115"/>
    <mergeCell ref="U115:W115"/>
    <mergeCell ref="X115:Z115"/>
    <mergeCell ref="AA115:AC115"/>
    <mergeCell ref="AE116:AH116"/>
    <mergeCell ref="AI116:AL116"/>
    <mergeCell ref="A116:C116"/>
    <mergeCell ref="D116:O116"/>
    <mergeCell ref="P116:R116"/>
    <mergeCell ref="S116:T116"/>
    <mergeCell ref="U116:W116"/>
    <mergeCell ref="X116:Z116"/>
    <mergeCell ref="AA116:AC116"/>
    <mergeCell ref="AE117:AH117"/>
    <mergeCell ref="AI117:AL117"/>
    <mergeCell ref="A117:C117"/>
    <mergeCell ref="D117:O117"/>
    <mergeCell ref="P117:R117"/>
    <mergeCell ref="S117:T117"/>
    <mergeCell ref="U117:W117"/>
    <mergeCell ref="X117:Z117"/>
    <mergeCell ref="AA117:AC117"/>
    <mergeCell ref="AE118:AH118"/>
    <mergeCell ref="AI118:AL118"/>
    <mergeCell ref="A118:C118"/>
    <mergeCell ref="D118:O118"/>
    <mergeCell ref="P118:R118"/>
    <mergeCell ref="S118:T118"/>
    <mergeCell ref="U118:W118"/>
    <mergeCell ref="X118:Z118"/>
    <mergeCell ref="AA118:AC118"/>
    <mergeCell ref="AE119:AH119"/>
    <mergeCell ref="AI119:AL119"/>
    <mergeCell ref="A119:C119"/>
    <mergeCell ref="D119:O119"/>
    <mergeCell ref="P119:R119"/>
    <mergeCell ref="S119:T119"/>
    <mergeCell ref="U119:W119"/>
    <mergeCell ref="X119:Z119"/>
    <mergeCell ref="AA119:AC119"/>
    <mergeCell ref="AE120:AH120"/>
    <mergeCell ref="AI120:AL120"/>
    <mergeCell ref="A120:C120"/>
    <mergeCell ref="D120:O120"/>
    <mergeCell ref="P120:R120"/>
    <mergeCell ref="S120:T120"/>
    <mergeCell ref="U120:W120"/>
    <mergeCell ref="X120:Z120"/>
    <mergeCell ref="AA120:AC120"/>
    <mergeCell ref="AE121:AH121"/>
    <mergeCell ref="AI121:AL121"/>
    <mergeCell ref="A121:C121"/>
    <mergeCell ref="D121:O121"/>
    <mergeCell ref="P121:R121"/>
    <mergeCell ref="S121:T121"/>
    <mergeCell ref="U121:W121"/>
    <mergeCell ref="X121:Z121"/>
    <mergeCell ref="AA121:AC121"/>
    <mergeCell ref="AE122:AH122"/>
    <mergeCell ref="AI122:AL122"/>
    <mergeCell ref="A122:C122"/>
    <mergeCell ref="D122:O122"/>
    <mergeCell ref="P122:R122"/>
    <mergeCell ref="S122:T122"/>
    <mergeCell ref="U122:W122"/>
    <mergeCell ref="X122:Z122"/>
    <mergeCell ref="AA122:AC122"/>
    <mergeCell ref="AE123:AH123"/>
    <mergeCell ref="AI123:AL123"/>
    <mergeCell ref="A123:C123"/>
    <mergeCell ref="D123:O123"/>
    <mergeCell ref="P123:R123"/>
    <mergeCell ref="S123:T123"/>
    <mergeCell ref="U123:W123"/>
    <mergeCell ref="X123:Z123"/>
    <mergeCell ref="AA123:AC123"/>
    <mergeCell ref="AE124:AH124"/>
    <mergeCell ref="AI124:AL124"/>
    <mergeCell ref="A124:C124"/>
    <mergeCell ref="D124:O124"/>
    <mergeCell ref="P124:R124"/>
    <mergeCell ref="S124:T124"/>
    <mergeCell ref="U124:W124"/>
    <mergeCell ref="X124:Z124"/>
    <mergeCell ref="AA124:AC124"/>
    <mergeCell ref="AE125:AH125"/>
    <mergeCell ref="AI125:AL125"/>
    <mergeCell ref="A125:C125"/>
    <mergeCell ref="D125:O125"/>
    <mergeCell ref="P125:R125"/>
    <mergeCell ref="S125:T125"/>
    <mergeCell ref="U125:W125"/>
    <mergeCell ref="X125:Z125"/>
    <mergeCell ref="AA125:AC125"/>
    <mergeCell ref="AE126:AH126"/>
    <mergeCell ref="AI126:AL126"/>
    <mergeCell ref="A126:C126"/>
    <mergeCell ref="D126:O126"/>
    <mergeCell ref="P126:R126"/>
    <mergeCell ref="S126:T126"/>
    <mergeCell ref="U126:W126"/>
    <mergeCell ref="X126:Z126"/>
    <mergeCell ref="AA126:AC126"/>
    <mergeCell ref="AE127:AH127"/>
    <mergeCell ref="AI127:AL127"/>
    <mergeCell ref="A127:C127"/>
    <mergeCell ref="D127:O127"/>
    <mergeCell ref="P127:R127"/>
    <mergeCell ref="S127:T127"/>
    <mergeCell ref="U127:W127"/>
    <mergeCell ref="X127:Z127"/>
    <mergeCell ref="AA127:AC127"/>
    <mergeCell ref="AE128:AH128"/>
    <mergeCell ref="AI128:AL128"/>
    <mergeCell ref="A128:C128"/>
    <mergeCell ref="D128:O128"/>
    <mergeCell ref="P128:R128"/>
    <mergeCell ref="S128:T128"/>
    <mergeCell ref="U128:W128"/>
    <mergeCell ref="X128:Z128"/>
    <mergeCell ref="AA128:AC128"/>
    <mergeCell ref="AE129:AH129"/>
    <mergeCell ref="AI129:AL129"/>
    <mergeCell ref="A129:C129"/>
    <mergeCell ref="D129:O129"/>
    <mergeCell ref="P129:R129"/>
    <mergeCell ref="S129:T129"/>
    <mergeCell ref="U129:W129"/>
    <mergeCell ref="X129:Z129"/>
    <mergeCell ref="AA129:AC129"/>
    <mergeCell ref="AE130:AH130"/>
    <mergeCell ref="AI130:AL130"/>
    <mergeCell ref="A130:C130"/>
    <mergeCell ref="D130:O130"/>
    <mergeCell ref="P130:R130"/>
    <mergeCell ref="S130:T130"/>
    <mergeCell ref="U130:W130"/>
    <mergeCell ref="X130:Z130"/>
    <mergeCell ref="AA130:AC130"/>
    <mergeCell ref="AE131:AH131"/>
    <mergeCell ref="AI131:AL131"/>
    <mergeCell ref="A131:C131"/>
    <mergeCell ref="D131:O131"/>
    <mergeCell ref="P131:R131"/>
    <mergeCell ref="S131:T131"/>
    <mergeCell ref="U131:W131"/>
    <mergeCell ref="X131:Z131"/>
    <mergeCell ref="AA131:AC131"/>
    <mergeCell ref="AE132:AH132"/>
    <mergeCell ref="AI132:AL132"/>
    <mergeCell ref="A132:C132"/>
    <mergeCell ref="D132:O132"/>
    <mergeCell ref="P132:R132"/>
    <mergeCell ref="S132:T132"/>
    <mergeCell ref="U132:W132"/>
    <mergeCell ref="X132:Z132"/>
    <mergeCell ref="AA132:AC132"/>
    <mergeCell ref="AE133:AH133"/>
    <mergeCell ref="AI133:AL133"/>
    <mergeCell ref="A133:C133"/>
    <mergeCell ref="D133:O133"/>
    <mergeCell ref="P133:R133"/>
    <mergeCell ref="S133:T133"/>
    <mergeCell ref="U133:W133"/>
    <mergeCell ref="X133:Z133"/>
    <mergeCell ref="AA133:AC133"/>
    <mergeCell ref="AE134:AH134"/>
    <mergeCell ref="AI134:AL134"/>
    <mergeCell ref="A134:C134"/>
    <mergeCell ref="D134:O134"/>
    <mergeCell ref="P134:R134"/>
    <mergeCell ref="S134:T134"/>
    <mergeCell ref="U134:W134"/>
    <mergeCell ref="X134:Z134"/>
    <mergeCell ref="AA134:AC134"/>
    <mergeCell ref="X4:Z4"/>
    <mergeCell ref="AA4:AC4"/>
    <mergeCell ref="AE4:AH4"/>
    <mergeCell ref="AI4:AL4"/>
    <mergeCell ref="A3:C4"/>
    <mergeCell ref="D3:O4"/>
    <mergeCell ref="P3:R4"/>
    <mergeCell ref="S3:T4"/>
    <mergeCell ref="U3:AC3"/>
    <mergeCell ref="AE3:AL3"/>
    <mergeCell ref="U4:W4"/>
    <mergeCell ref="AE5:AH5"/>
    <mergeCell ref="AI5:AL5"/>
    <mergeCell ref="A5:C5"/>
    <mergeCell ref="D5:O5"/>
    <mergeCell ref="P5:R5"/>
    <mergeCell ref="S5:T5"/>
    <mergeCell ref="U5:W5"/>
    <mergeCell ref="X5:Z5"/>
    <mergeCell ref="AA5:AC5"/>
    <mergeCell ref="AE6:AH6"/>
    <mergeCell ref="AI6:AL6"/>
    <mergeCell ref="AE7:AH7"/>
    <mergeCell ref="AI7:AL7"/>
    <mergeCell ref="AE143:AH143"/>
    <mergeCell ref="AI143:AL143"/>
    <mergeCell ref="A143:C143"/>
    <mergeCell ref="D143:O143"/>
    <mergeCell ref="P143:R143"/>
    <mergeCell ref="S143:T143"/>
    <mergeCell ref="U143:W143"/>
    <mergeCell ref="X143:Z143"/>
    <mergeCell ref="AA143:AC143"/>
    <mergeCell ref="AC147:AG147"/>
    <mergeCell ref="AH147:AL147"/>
    <mergeCell ref="A145:W145"/>
    <mergeCell ref="X145:Z145"/>
    <mergeCell ref="AA145:AC145"/>
    <mergeCell ref="AE145:AH145"/>
    <mergeCell ref="AI145:AL145"/>
    <mergeCell ref="S147:U147"/>
    <mergeCell ref="X147:AB147"/>
    <mergeCell ref="AA8:AC8"/>
    <mergeCell ref="AE9:AH9"/>
    <mergeCell ref="AI9:AL9"/>
    <mergeCell ref="AE10:AH10"/>
    <mergeCell ref="AI10:AL10"/>
    <mergeCell ref="U137:W137"/>
    <mergeCell ref="X137:Z137"/>
    <mergeCell ref="AA137:AC137"/>
    <mergeCell ref="AE138:AH138"/>
    <mergeCell ref="AI138:AL138"/>
    <mergeCell ref="A138:C138"/>
    <mergeCell ref="D138:O138"/>
    <mergeCell ref="P138:R138"/>
    <mergeCell ref="X149:AB149"/>
    <mergeCell ref="AC149:AG149"/>
    <mergeCell ref="A148:R148"/>
    <mergeCell ref="S148:U148"/>
    <mergeCell ref="V148:W148"/>
    <mergeCell ref="X148:AB148"/>
    <mergeCell ref="AC148:AG148"/>
    <mergeCell ref="AH148:AL148"/>
    <mergeCell ref="A149:R149"/>
    <mergeCell ref="AH149:AL149"/>
    <mergeCell ref="A6:C6"/>
    <mergeCell ref="D6:O6"/>
    <mergeCell ref="P6:R6"/>
    <mergeCell ref="S6:T6"/>
    <mergeCell ref="U6:W6"/>
    <mergeCell ref="X6:Z6"/>
    <mergeCell ref="AA6:AC6"/>
    <mergeCell ref="A7:C7"/>
    <mergeCell ref="D7:O7"/>
    <mergeCell ref="P7:R7"/>
    <mergeCell ref="S7:T7"/>
    <mergeCell ref="U7:W7"/>
    <mergeCell ref="X7:Z7"/>
    <mergeCell ref="AA7:AC7"/>
    <mergeCell ref="AE8:AH8"/>
    <mergeCell ref="AI8:AL8"/>
    <mergeCell ref="A8:C8"/>
    <mergeCell ref="D8:O8"/>
    <mergeCell ref="P8:R8"/>
    <mergeCell ref="S8:T8"/>
    <mergeCell ref="U8:W8"/>
    <mergeCell ref="X8:Z8"/>
    <mergeCell ref="S149:U149"/>
    <mergeCell ref="V149:W149"/>
    <mergeCell ref="A150:R150"/>
    <mergeCell ref="S150:U150"/>
    <mergeCell ref="V150:W150"/>
    <mergeCell ref="X150:AB150"/>
    <mergeCell ref="AC150:AG150"/>
    <mergeCell ref="AH150:AL150"/>
    <mergeCell ref="AE135:AH135"/>
    <mergeCell ref="AI135:AL135"/>
    <mergeCell ref="A135:C135"/>
    <mergeCell ref="D135:O135"/>
    <mergeCell ref="P135:R135"/>
    <mergeCell ref="S135:T135"/>
    <mergeCell ref="U135:W135"/>
    <mergeCell ref="X135:Z135"/>
    <mergeCell ref="AA135:AC135"/>
    <mergeCell ref="AE136:AH136"/>
    <mergeCell ref="AI136:AL136"/>
    <mergeCell ref="A136:C136"/>
    <mergeCell ref="D136:O136"/>
    <mergeCell ref="P136:R136"/>
    <mergeCell ref="S136:T136"/>
    <mergeCell ref="U136:W136"/>
    <mergeCell ref="X136:Z136"/>
    <mergeCell ref="AA136:AC136"/>
    <mergeCell ref="AE137:AH137"/>
    <mergeCell ref="AI137:AL137"/>
    <mergeCell ref="A137:C137"/>
    <mergeCell ref="D137:O137"/>
    <mergeCell ref="P137:R137"/>
    <mergeCell ref="S137:T137"/>
    <mergeCell ref="S138:T138"/>
    <mergeCell ref="U138:W138"/>
    <mergeCell ref="X138:Z138"/>
    <mergeCell ref="AA138:AC138"/>
    <mergeCell ref="AE139:AH139"/>
    <mergeCell ref="AI139:AL139"/>
    <mergeCell ref="A139:C139"/>
    <mergeCell ref="D139:O139"/>
    <mergeCell ref="P139:R139"/>
    <mergeCell ref="S139:T139"/>
    <mergeCell ref="U139:W139"/>
    <mergeCell ref="X139:Z139"/>
    <mergeCell ref="AA139:AC139"/>
    <mergeCell ref="AE140:AH140"/>
    <mergeCell ref="AI140:AL140"/>
    <mergeCell ref="A140:C140"/>
    <mergeCell ref="D140:O140"/>
    <mergeCell ref="P140:R140"/>
    <mergeCell ref="S140:T140"/>
    <mergeCell ref="U140:W140"/>
    <mergeCell ref="X140:Z140"/>
    <mergeCell ref="AA140:AC140"/>
    <mergeCell ref="AE141:AH141"/>
    <mergeCell ref="AI141:AL141"/>
    <mergeCell ref="A141:C141"/>
    <mergeCell ref="D141:O141"/>
    <mergeCell ref="P141:R141"/>
    <mergeCell ref="S141:T141"/>
    <mergeCell ref="U141:W141"/>
    <mergeCell ref="X141:Z141"/>
    <mergeCell ref="AA141:AC141"/>
    <mergeCell ref="AE59:AH59"/>
    <mergeCell ref="AI59:AL59"/>
    <mergeCell ref="A59:C59"/>
    <mergeCell ref="D59:O59"/>
    <mergeCell ref="P59:R59"/>
    <mergeCell ref="S59:T59"/>
    <mergeCell ref="U59:W59"/>
    <mergeCell ref="X59:Z59"/>
    <mergeCell ref="AA59:AC59"/>
    <mergeCell ref="AE60:AH60"/>
    <mergeCell ref="AI60:AL60"/>
    <mergeCell ref="A60:C60"/>
    <mergeCell ref="D60:O60"/>
    <mergeCell ref="P60:R60"/>
    <mergeCell ref="S60:T60"/>
    <mergeCell ref="U60:W60"/>
    <mergeCell ref="X60:Z60"/>
    <mergeCell ref="AA60:AC60"/>
    <mergeCell ref="AE61:AH61"/>
    <mergeCell ref="AI61:AL61"/>
    <mergeCell ref="A61:C61"/>
    <mergeCell ref="D61:O61"/>
    <mergeCell ref="P61:R61"/>
    <mergeCell ref="AI63:AL63"/>
    <mergeCell ref="A63:C63"/>
    <mergeCell ref="D63:O63"/>
    <mergeCell ref="P63:R63"/>
    <mergeCell ref="S63:T63"/>
    <mergeCell ref="U63:W63"/>
    <mergeCell ref="X63:Z63"/>
    <mergeCell ref="AA63:AC63"/>
    <mergeCell ref="AE64:AH64"/>
    <mergeCell ref="AI64:AL64"/>
    <mergeCell ref="A64:C64"/>
    <mergeCell ref="D64:O64"/>
    <mergeCell ref="P64:R64"/>
    <mergeCell ref="S64:T64"/>
    <mergeCell ref="U64:W64"/>
    <mergeCell ref="X64:Z64"/>
    <mergeCell ref="AA64:AC64"/>
    <mergeCell ref="AE65:AH65"/>
    <mergeCell ref="AI65:AL65"/>
    <mergeCell ref="A65:C65"/>
    <mergeCell ref="D65:O65"/>
    <mergeCell ref="P65:R65"/>
    <mergeCell ref="S65:T65"/>
    <mergeCell ref="U65:W65"/>
    <mergeCell ref="X65:Z65"/>
    <mergeCell ref="AA65:AC65"/>
    <mergeCell ref="AE66:AH66"/>
    <mergeCell ref="AI66:AL66"/>
    <mergeCell ref="A66:C66"/>
    <mergeCell ref="D66:O66"/>
    <mergeCell ref="P66:R66"/>
    <mergeCell ref="S66:T66"/>
    <mergeCell ref="U66:W66"/>
    <mergeCell ref="X66:Z66"/>
    <mergeCell ref="AA66:AC66"/>
    <mergeCell ref="AE67:AH67"/>
    <mergeCell ref="AI67:AL67"/>
    <mergeCell ref="A67:C67"/>
    <mergeCell ref="D67:O67"/>
    <mergeCell ref="P67:R67"/>
    <mergeCell ref="S67:T67"/>
    <mergeCell ref="U67:W67"/>
    <mergeCell ref="X67:Z67"/>
    <mergeCell ref="AA67:AC67"/>
    <mergeCell ref="AE68:AH68"/>
    <mergeCell ref="AI68:AL68"/>
    <mergeCell ref="A68:C68"/>
    <mergeCell ref="D68:O68"/>
    <mergeCell ref="P68:R68"/>
    <mergeCell ref="S68:T68"/>
    <mergeCell ref="U68:W68"/>
    <mergeCell ref="X68:Z68"/>
    <mergeCell ref="AA68:AC68"/>
    <mergeCell ref="AE69:AH69"/>
    <mergeCell ref="AI69:AL69"/>
    <mergeCell ref="A69:C69"/>
    <mergeCell ref="D69:O69"/>
    <mergeCell ref="P69:R69"/>
    <mergeCell ref="S69:T69"/>
    <mergeCell ref="U69:W69"/>
    <mergeCell ref="X69:Z69"/>
    <mergeCell ref="AA69:AC69"/>
    <mergeCell ref="AE70:AH70"/>
    <mergeCell ref="AI70:AL70"/>
    <mergeCell ref="A70:C70"/>
    <mergeCell ref="D70:O70"/>
    <mergeCell ref="P70:R70"/>
    <mergeCell ref="S70:T70"/>
    <mergeCell ref="U70:W70"/>
    <mergeCell ref="X70:Z70"/>
    <mergeCell ref="AA70:AC70"/>
    <mergeCell ref="AE71:AH71"/>
    <mergeCell ref="AI71:AL71"/>
    <mergeCell ref="A71:C71"/>
    <mergeCell ref="D71:O71"/>
    <mergeCell ref="P71:R71"/>
    <mergeCell ref="S71:T71"/>
    <mergeCell ref="U71:W71"/>
    <mergeCell ref="X71:Z71"/>
    <mergeCell ref="AA71:AC71"/>
    <mergeCell ref="AE72:AH72"/>
    <mergeCell ref="AI72:AL72"/>
    <mergeCell ref="A72:C72"/>
    <mergeCell ref="D72:O72"/>
    <mergeCell ref="P72:R72"/>
    <mergeCell ref="S72:T72"/>
    <mergeCell ref="U72:W72"/>
    <mergeCell ref="X72:Z72"/>
    <mergeCell ref="AA72:AC72"/>
    <mergeCell ref="AE73:AH73"/>
    <mergeCell ref="AI73:AL73"/>
    <mergeCell ref="A73:C73"/>
    <mergeCell ref="D73:O73"/>
    <mergeCell ref="P73:R73"/>
    <mergeCell ref="S73:T73"/>
    <mergeCell ref="U73:W73"/>
    <mergeCell ref="X73:Z73"/>
    <mergeCell ref="AA73:AC73"/>
    <mergeCell ref="AE74:AH74"/>
    <mergeCell ref="AI74:AL74"/>
    <mergeCell ref="A74:C74"/>
    <mergeCell ref="D74:O74"/>
    <mergeCell ref="P74:R74"/>
    <mergeCell ref="S74:T74"/>
    <mergeCell ref="U74:W74"/>
    <mergeCell ref="X74:Z74"/>
    <mergeCell ref="AA74:AC74"/>
    <mergeCell ref="AE75:AH75"/>
    <mergeCell ref="AI75:AL75"/>
    <mergeCell ref="A75:C75"/>
    <mergeCell ref="D75:O75"/>
    <mergeCell ref="P75:R75"/>
    <mergeCell ref="S75:T75"/>
    <mergeCell ref="U75:W75"/>
    <mergeCell ref="X75:Z75"/>
    <mergeCell ref="AA75:AC75"/>
    <mergeCell ref="AE76:AH76"/>
    <mergeCell ref="AI76:AL76"/>
    <mergeCell ref="A76:C76"/>
    <mergeCell ref="D76:O76"/>
    <mergeCell ref="P76:R76"/>
    <mergeCell ref="S76:T76"/>
    <mergeCell ref="U76:W76"/>
    <mergeCell ref="X76:Z76"/>
    <mergeCell ref="AA76:AC76"/>
    <mergeCell ref="AE77:AH77"/>
    <mergeCell ref="AI77:AL77"/>
    <mergeCell ref="A77:C77"/>
    <mergeCell ref="D77:O77"/>
    <mergeCell ref="P77:R77"/>
    <mergeCell ref="S77:T77"/>
    <mergeCell ref="U77:W77"/>
    <mergeCell ref="X77:Z77"/>
    <mergeCell ref="AA77:AC77"/>
    <mergeCell ref="AE78:AH78"/>
    <mergeCell ref="AI78:AL78"/>
    <mergeCell ref="A78:C78"/>
    <mergeCell ref="D78:O78"/>
    <mergeCell ref="P78:R78"/>
    <mergeCell ref="S78:T78"/>
    <mergeCell ref="U78:W78"/>
    <mergeCell ref="X78:Z78"/>
    <mergeCell ref="AA78:AC78"/>
    <mergeCell ref="AE79:AH79"/>
    <mergeCell ref="AI79:AL79"/>
    <mergeCell ref="A79:C79"/>
    <mergeCell ref="D79:O79"/>
    <mergeCell ref="P79:R79"/>
    <mergeCell ref="S79:T79"/>
    <mergeCell ref="U79:W79"/>
    <mergeCell ref="X79:Z79"/>
    <mergeCell ref="AA79:AC79"/>
    <mergeCell ref="AE80:AH80"/>
    <mergeCell ref="AI80:AL80"/>
    <mergeCell ref="A80:C80"/>
    <mergeCell ref="D80:O80"/>
    <mergeCell ref="P80:R80"/>
    <mergeCell ref="S80:T80"/>
    <mergeCell ref="U80:W80"/>
    <mergeCell ref="X80:Z80"/>
    <mergeCell ref="AA80:AC80"/>
    <mergeCell ref="AE81:AH81"/>
    <mergeCell ref="AI81:AL81"/>
    <mergeCell ref="A81:C81"/>
    <mergeCell ref="D81:O81"/>
    <mergeCell ref="P81:R81"/>
    <mergeCell ref="S81:T81"/>
    <mergeCell ref="U81:W81"/>
    <mergeCell ref="X81:Z81"/>
    <mergeCell ref="AA81:AC81"/>
    <mergeCell ref="AE82:AH82"/>
    <mergeCell ref="AI82:AL82"/>
    <mergeCell ref="A82:C82"/>
    <mergeCell ref="D82:O82"/>
    <mergeCell ref="P82:R82"/>
    <mergeCell ref="S82:T82"/>
    <mergeCell ref="U82:W82"/>
    <mergeCell ref="X82:Z82"/>
    <mergeCell ref="AA82:AC82"/>
    <mergeCell ref="AE83:AH83"/>
    <mergeCell ref="AI83:AL83"/>
    <mergeCell ref="A83:C83"/>
    <mergeCell ref="D83:O83"/>
    <mergeCell ref="P83:R83"/>
    <mergeCell ref="S83:T83"/>
    <mergeCell ref="U83:W83"/>
    <mergeCell ref="X83:Z83"/>
    <mergeCell ref="AA83:AC83"/>
    <mergeCell ref="AE84:AH84"/>
    <mergeCell ref="AI84:AL84"/>
    <mergeCell ref="A84:C84"/>
    <mergeCell ref="D84:O84"/>
    <mergeCell ref="P84:R84"/>
    <mergeCell ref="S84:T84"/>
    <mergeCell ref="U84:W84"/>
    <mergeCell ref="X84:Z84"/>
    <mergeCell ref="AA84:AC84"/>
    <mergeCell ref="AE85:AH85"/>
    <mergeCell ref="AI85:AL85"/>
    <mergeCell ref="A85:C85"/>
    <mergeCell ref="D85:O85"/>
    <mergeCell ref="P85:R85"/>
    <mergeCell ref="S85:T85"/>
    <mergeCell ref="U85:W85"/>
    <mergeCell ref="X85:Z85"/>
    <mergeCell ref="AA85:AC85"/>
    <mergeCell ref="AE86:AH86"/>
    <mergeCell ref="AI86:AL86"/>
    <mergeCell ref="A86:C86"/>
    <mergeCell ref="D86:O86"/>
    <mergeCell ref="P86:R86"/>
    <mergeCell ref="S86:T86"/>
    <mergeCell ref="U86:W86"/>
    <mergeCell ref="X86:Z86"/>
    <mergeCell ref="AA86:AC86"/>
    <mergeCell ref="AE87:AH87"/>
    <mergeCell ref="AI87:AL87"/>
    <mergeCell ref="A87:C87"/>
    <mergeCell ref="D87:O87"/>
    <mergeCell ref="P87:R87"/>
    <mergeCell ref="S87:T87"/>
    <mergeCell ref="U87:W87"/>
    <mergeCell ref="X87:Z87"/>
    <mergeCell ref="AA87:AC87"/>
    <mergeCell ref="AE88:AH88"/>
    <mergeCell ref="AI88:AL88"/>
    <mergeCell ref="A88:C88"/>
    <mergeCell ref="D88:O88"/>
    <mergeCell ref="P88:R88"/>
    <mergeCell ref="S88:T88"/>
    <mergeCell ref="U88:W88"/>
    <mergeCell ref="X88:Z88"/>
    <mergeCell ref="AA88:AC88"/>
    <mergeCell ref="AE89:AH89"/>
    <mergeCell ref="AI89:AL89"/>
    <mergeCell ref="A89:C89"/>
    <mergeCell ref="D89:O89"/>
    <mergeCell ref="P89:R89"/>
    <mergeCell ref="S89:T89"/>
    <mergeCell ref="U89:W89"/>
    <mergeCell ref="X89:Z89"/>
    <mergeCell ref="AA89:AC89"/>
    <mergeCell ref="AE90:AH90"/>
    <mergeCell ref="AI90:AL90"/>
    <mergeCell ref="A90:C90"/>
    <mergeCell ref="D90:O90"/>
    <mergeCell ref="P90:R90"/>
    <mergeCell ref="S90:T90"/>
    <mergeCell ref="U90:W90"/>
    <mergeCell ref="X90:Z90"/>
    <mergeCell ref="AA90:AC90"/>
    <mergeCell ref="AE91:AH91"/>
    <mergeCell ref="AI91:AL91"/>
    <mergeCell ref="A91:C91"/>
    <mergeCell ref="D91:O91"/>
    <mergeCell ref="P91:R91"/>
    <mergeCell ref="S91:T91"/>
    <mergeCell ref="U91:W91"/>
    <mergeCell ref="X91:Z91"/>
    <mergeCell ref="AA91:AC91"/>
    <mergeCell ref="AE92:AH92"/>
    <mergeCell ref="AI92:AL92"/>
    <mergeCell ref="A92:C92"/>
    <mergeCell ref="D92:O92"/>
    <mergeCell ref="P92:R92"/>
    <mergeCell ref="S92:T92"/>
    <mergeCell ref="U92:W92"/>
    <mergeCell ref="X92:Z92"/>
    <mergeCell ref="AA92:AC92"/>
    <mergeCell ref="AE93:AH93"/>
    <mergeCell ref="AI93:AL93"/>
    <mergeCell ref="A93:C93"/>
    <mergeCell ref="D93:O93"/>
    <mergeCell ref="P93:R93"/>
    <mergeCell ref="S93:T93"/>
    <mergeCell ref="U93:W93"/>
    <mergeCell ref="X93:Z93"/>
    <mergeCell ref="AA93:AC93"/>
    <mergeCell ref="AE94:AH94"/>
    <mergeCell ref="AI94:AL94"/>
    <mergeCell ref="A94:C94"/>
    <mergeCell ref="D94:O94"/>
    <mergeCell ref="P94:R94"/>
    <mergeCell ref="S94:T94"/>
    <mergeCell ref="U94:W94"/>
    <mergeCell ref="X94:Z94"/>
    <mergeCell ref="AA94:AC94"/>
    <mergeCell ref="AE95:AH95"/>
    <mergeCell ref="AI95:AL95"/>
    <mergeCell ref="A95:C95"/>
    <mergeCell ref="D95:O95"/>
    <mergeCell ref="P95:R95"/>
    <mergeCell ref="S95:T95"/>
    <mergeCell ref="U95:W95"/>
    <mergeCell ref="X95:Z95"/>
    <mergeCell ref="AA95:AC95"/>
    <mergeCell ref="AE96:AH96"/>
    <mergeCell ref="AI96:AL96"/>
    <mergeCell ref="A96:C96"/>
    <mergeCell ref="D96:O96"/>
    <mergeCell ref="P96:R96"/>
    <mergeCell ref="S96:T96"/>
    <mergeCell ref="U96:W96"/>
    <mergeCell ref="X96:Z96"/>
    <mergeCell ref="AA96:AC96"/>
    <mergeCell ref="AE97:AH97"/>
    <mergeCell ref="AI97:AL97"/>
    <mergeCell ref="A97:C97"/>
    <mergeCell ref="D97:O97"/>
    <mergeCell ref="P97:R97"/>
    <mergeCell ref="S97:T97"/>
    <mergeCell ref="U97:W97"/>
    <mergeCell ref="X97:Z97"/>
    <mergeCell ref="AA97:AC97"/>
    <mergeCell ref="AE98:AH98"/>
    <mergeCell ref="AI98:AL98"/>
    <mergeCell ref="A98:C98"/>
    <mergeCell ref="D98:O98"/>
    <mergeCell ref="P98:R98"/>
    <mergeCell ref="S98:T98"/>
    <mergeCell ref="U98:W98"/>
    <mergeCell ref="X98:Z98"/>
    <mergeCell ref="AA98:AC98"/>
    <mergeCell ref="AE99:AH99"/>
    <mergeCell ref="AI99:AL99"/>
    <mergeCell ref="A99:C99"/>
    <mergeCell ref="D99:O99"/>
    <mergeCell ref="P99:R99"/>
    <mergeCell ref="S99:T99"/>
    <mergeCell ref="U99:W99"/>
    <mergeCell ref="X99:Z99"/>
    <mergeCell ref="AA99:AC99"/>
    <mergeCell ref="AE100:AH100"/>
    <mergeCell ref="AI100:AL100"/>
    <mergeCell ref="A100:C100"/>
    <mergeCell ref="D100:O100"/>
    <mergeCell ref="P100:R100"/>
    <mergeCell ref="S100:T100"/>
    <mergeCell ref="U100:W100"/>
    <mergeCell ref="X100:Z100"/>
    <mergeCell ref="AA100:AC100"/>
    <mergeCell ref="AE101:AH101"/>
    <mergeCell ref="AI101:AL101"/>
    <mergeCell ref="A101:C101"/>
    <mergeCell ref="D101:O101"/>
    <mergeCell ref="P101:R101"/>
    <mergeCell ref="S101:T101"/>
    <mergeCell ref="U101:W101"/>
    <mergeCell ref="X101:Z101"/>
    <mergeCell ref="AA101:AC101"/>
    <mergeCell ref="AE102:AH102"/>
    <mergeCell ref="AI102:AL102"/>
    <mergeCell ref="A102:C102"/>
    <mergeCell ref="D102:O102"/>
    <mergeCell ref="P102:R102"/>
    <mergeCell ref="S102:T102"/>
    <mergeCell ref="U102:W102"/>
    <mergeCell ref="X102:Z102"/>
    <mergeCell ref="AA102:AC102"/>
    <mergeCell ref="AE103:AH103"/>
    <mergeCell ref="AI103:AL103"/>
    <mergeCell ref="A103:C103"/>
    <mergeCell ref="D103:O103"/>
    <mergeCell ref="P103:R103"/>
    <mergeCell ref="S103:T103"/>
    <mergeCell ref="U103:W103"/>
    <mergeCell ref="X103:Z103"/>
    <mergeCell ref="AA103:AC103"/>
    <mergeCell ref="AE104:AH104"/>
    <mergeCell ref="AI104:AL104"/>
    <mergeCell ref="A104:C104"/>
    <mergeCell ref="D104:O104"/>
    <mergeCell ref="P104:R104"/>
    <mergeCell ref="S104:T104"/>
    <mergeCell ref="U104:W104"/>
    <mergeCell ref="X104:Z104"/>
    <mergeCell ref="AA104:AC104"/>
    <mergeCell ref="AE107:AH107"/>
    <mergeCell ref="AI107:AL107"/>
    <mergeCell ref="A107:C107"/>
    <mergeCell ref="D107:O107"/>
    <mergeCell ref="P107:R107"/>
    <mergeCell ref="S107:T107"/>
    <mergeCell ref="U107:W107"/>
    <mergeCell ref="X107:Z107"/>
    <mergeCell ref="AA107:AC107"/>
    <mergeCell ref="AE105:AH105"/>
    <mergeCell ref="AI105:AL105"/>
    <mergeCell ref="A105:C105"/>
    <mergeCell ref="D105:O105"/>
    <mergeCell ref="P105:R105"/>
    <mergeCell ref="S105:T105"/>
    <mergeCell ref="U105:W105"/>
    <mergeCell ref="X105:Z105"/>
    <mergeCell ref="AA105:AC105"/>
    <mergeCell ref="AE106:AH106"/>
    <mergeCell ref="AI106:AL106"/>
    <mergeCell ref="A106:C106"/>
    <mergeCell ref="D106:O106"/>
    <mergeCell ref="P106:R106"/>
    <mergeCell ref="S106:T106"/>
    <mergeCell ref="U106:W106"/>
    <mergeCell ref="X106:Z106"/>
    <mergeCell ref="AA106:AC106"/>
  </mergeCells>
  <conditionalFormatting sqref="A286">
    <cfRule type="containsText" priority="1" dxfId="0" operator="containsText" text="CHYBA. Doplň Buňku G15 v záložce Doplň">
      <formula>NOT(ISERROR(SEARCH(("CHYBA. Doplň Buňku G15 v záložce Doplň"),(A286))))</formula>
    </cfRule>
  </conditionalFormatting>
  <printOptions/>
  <pageMargins left="0.7" right="0.7" top="0.75" bottom="0.75" header="0" footer="0"/>
  <pageSetup fitToHeight="0" fitToWidth="1" horizontalDpi="600" verticalDpi="600" orientation="landscape" paperSize="9"/>
  <headerFooter>
    <oddHeader>&amp;L00-033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stavt</dc:creator>
  <cp:keywords/>
  <dc:description/>
  <cp:lastModifiedBy>Miroslav Winkler</cp:lastModifiedBy>
  <dcterms:created xsi:type="dcterms:W3CDTF">2022-04-28T07:59:58Z</dcterms:created>
  <dcterms:modified xsi:type="dcterms:W3CDTF">2024-06-05T12:53:05Z</dcterms:modified>
  <cp:category/>
  <cp:version/>
  <cp:contentType/>
  <cp:contentStatus/>
</cp:coreProperties>
</file>