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585" activeTab="0"/>
  </bookViews>
  <sheets>
    <sheet name="List1" sheetId="1" r:id="rId1"/>
    <sheet name="List2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<sst xmlns="http://schemas.openxmlformats.org/spreadsheetml/2006/main" count="109" uniqueCount="105">
  <si>
    <t>Celkem z D01 Bezručovo náměstí</t>
  </si>
  <si>
    <t>Celkem z D02 Bílovecká</t>
  </si>
  <si>
    <t>Celkem z D03 prstenec Parků města</t>
  </si>
  <si>
    <t>Celkem z D04 Denisovo náměstí</t>
  </si>
  <si>
    <t>Celkem z D05 Heritesova</t>
  </si>
  <si>
    <t>Celkem z D06 Hradecká</t>
  </si>
  <si>
    <t>Celkem z D07 Jánská</t>
  </si>
  <si>
    <t>Celkem z D08 Jaselská</t>
  </si>
  <si>
    <t>Celkem z D09 Jateční</t>
  </si>
  <si>
    <t>Celkem z D10 Jiráskova</t>
  </si>
  <si>
    <t>Celkem z D11 Kasárenská</t>
  </si>
  <si>
    <t>Celkem z D12 Kateřinky - východ</t>
  </si>
  <si>
    <t>Celkem z D13 Kateřinky - západ</t>
  </si>
  <si>
    <t>Celkem z D14 knihovna Petra Bezruče</t>
  </si>
  <si>
    <t>Celkem z D15 ostatní komunikační zeleň</t>
  </si>
  <si>
    <t>Celkem z D16 Machova</t>
  </si>
  <si>
    <t>Celkem z D17 Mařádkova</t>
  </si>
  <si>
    <t>Celkem z D18 Mostní</t>
  </si>
  <si>
    <t>Celkem z D19 náměstí Joy Adamsonové</t>
  </si>
  <si>
    <t>Celkem z D20 náměstí Osvoboditelů</t>
  </si>
  <si>
    <t>Celkem z D21 náměstí Republiky</t>
  </si>
  <si>
    <t>Celkem z D22 Nerudova - sídliště</t>
  </si>
  <si>
    <t>Celkem z D23 Ochranova</t>
  </si>
  <si>
    <t>Celkem z D24 Olomoucká</t>
  </si>
  <si>
    <t>Celkem z D25 Olomoucká - sídliště</t>
  </si>
  <si>
    <t>Celkem z D26 Tyršova - palouček</t>
  </si>
  <si>
    <t>Celkem z D27 Rybářská - náhon</t>
  </si>
  <si>
    <t>Celkem z D28 sídliště Liptovská</t>
  </si>
  <si>
    <t>Celkem z D29 sídliště 17. listopadu</t>
  </si>
  <si>
    <t>Celkem z D30 Skřivánčí</t>
  </si>
  <si>
    <t>Celkem z D31 náměstí Slezského odboje</t>
  </si>
  <si>
    <t>Celkem z D32 Sokolovská</t>
  </si>
  <si>
    <t>Celkem z D33 náměstí Svaté Hedviky</t>
  </si>
  <si>
    <t>Celkem z D34 U Střelnice</t>
  </si>
  <si>
    <t>Celkem z D35 Městský útulek</t>
  </si>
  <si>
    <t>Celkem z D36 Vaškovo náměstí</t>
  </si>
  <si>
    <t>Celkem z D37 Vodní</t>
  </si>
  <si>
    <t>Celkem z D38 Zámecký okruh</t>
  </si>
  <si>
    <t>Celkem z D39 Západní nádraží</t>
  </si>
  <si>
    <t>Celkem z D40 centrum města</t>
  </si>
  <si>
    <t>Celkem</t>
  </si>
  <si>
    <t>* Blíže viz Smlouva o provádění ochranné deratizace a úkonů s tím souvisejících</t>
  </si>
  <si>
    <t>Podklady pro výpočet maximální nabídkové ceny na provedení jedné etapy* ochranné deratizace bytových objektů</t>
  </si>
  <si>
    <t>*  Předpokládaný minimální počet jedových staniček je 3 ks/vchod</t>
  </si>
  <si>
    <t>Podklady pro výpočet maximální nabídkové ceny na provedení jedné etapy* ochranné deratizace nebytových objektů</t>
  </si>
  <si>
    <t>Název zařízení</t>
  </si>
  <si>
    <t>MŠ Na Pastvisku</t>
  </si>
  <si>
    <t>MŠ Šrámkova</t>
  </si>
  <si>
    <t>včetně budovy Jateční</t>
  </si>
  <si>
    <t>MŠ 17. listopadu</t>
  </si>
  <si>
    <t>včetně budovy Vaníčkova</t>
  </si>
  <si>
    <t>MŠ Edvarda Beneše</t>
  </si>
  <si>
    <t>MŠ Mnišská</t>
  </si>
  <si>
    <t>MŠ Sedmikrásky</t>
  </si>
  <si>
    <t>včetně budovy Sadová, Mostní, Olomoucká, Čajkovského</t>
  </si>
  <si>
    <t>MŠ Zborovská</t>
  </si>
  <si>
    <t>MŠ Krnovská</t>
  </si>
  <si>
    <t>včetně budovy Slavkovská</t>
  </si>
  <si>
    <t>ZŠ Opava -Kylešovice</t>
  </si>
  <si>
    <t>včetně budovy Na Pomezí</t>
  </si>
  <si>
    <t>ZŠ Ochranova 6</t>
  </si>
  <si>
    <t>včetně budovy Pekařská 77</t>
  </si>
  <si>
    <t>ZŠ Mařádkova 15</t>
  </si>
  <si>
    <t>ZŠ Šrámkova 4</t>
  </si>
  <si>
    <t>Seniorcentrum Opava</t>
  </si>
  <si>
    <t>3 budovy- Rolnická 9, 24 a 29</t>
  </si>
  <si>
    <t>Poznámka</t>
  </si>
  <si>
    <t>Počet budov</t>
  </si>
  <si>
    <t>včetně budovy Krnovská 101</t>
  </si>
  <si>
    <t>Počet objektů/vchodů</t>
  </si>
  <si>
    <r>
      <t>Rozloha pozemků ve vymezené ploše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</si>
  <si>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**Předpokládané maximální množství deratizační nástrahy je 200g na 100 m2</t>
  </si>
  <si>
    <t>DPH</t>
  </si>
  <si>
    <t>Jednotková cena bez</t>
  </si>
  <si>
    <t>I.etapa (únor-květen)</t>
  </si>
  <si>
    <t>(Kč)</t>
  </si>
  <si>
    <t>II.etapa (červenec-listopad)</t>
  </si>
  <si>
    <t>Celkem(Kč)</t>
  </si>
  <si>
    <t>cena za provedení ochranné deratizace bytových objektů v počtu 47 objektů</t>
  </si>
  <si>
    <r>
      <t>cena za provedení ochranné deratizace pozemků o rozloze 752 335 m</t>
    </r>
    <r>
      <rPr>
        <vertAlign val="superscript"/>
        <sz val="8"/>
        <color theme="1"/>
        <rFont val="Arial"/>
        <family val="2"/>
      </rPr>
      <t>2</t>
    </r>
  </si>
  <si>
    <r>
      <t xml:space="preserve">Celková výsledná nabídková cena za provedení ochranné deratizace </t>
    </r>
    <r>
      <rPr>
        <b/>
        <u val="single"/>
        <sz val="8"/>
        <color theme="1"/>
        <rFont val="Arial"/>
        <family val="2"/>
      </rPr>
      <t>za kalendářní rok</t>
    </r>
    <r>
      <rPr>
        <b/>
        <sz val="8"/>
        <color theme="1"/>
        <rFont val="Arial"/>
        <family val="2"/>
      </rPr>
      <t xml:space="preserve"> </t>
    </r>
  </si>
  <si>
    <t>Podklad pro vyplnění jednotkových cen do  Smlouvy o provádění ochranné deratizace a úkonů s tím souvisejících</t>
  </si>
  <si>
    <r>
      <t>Cena za provedení deratizace pozemků ve vymezených plochách (Kč/m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bez DPH</t>
    </r>
    <r>
      <rPr>
        <b/>
        <sz val="11"/>
        <color theme="1"/>
        <rFont val="Calibri"/>
        <family val="2"/>
        <scheme val="minor"/>
      </rPr>
      <t xml:space="preserve"> hodnocený údaj                I. etapa</t>
    </r>
  </si>
  <si>
    <r>
      <t>Cena za provedení deratizace pozemků ve vymezených plochách celkem (Kč bez DPH)</t>
    </r>
    <r>
      <rPr>
        <b/>
        <sz val="11"/>
        <color theme="1"/>
        <rFont val="Calibri"/>
        <family val="2"/>
        <scheme val="minor"/>
      </rPr>
      <t xml:space="preserve"> hodnocený údaj              I. etapa</t>
    </r>
  </si>
  <si>
    <r>
      <t>Cena za provedení deratizace pozemků ve vymezených plochách celkem (Kč bez DPH)</t>
    </r>
    <r>
      <rPr>
        <b/>
        <sz val="11"/>
        <color theme="1"/>
        <rFont val="Calibri"/>
        <family val="2"/>
        <scheme val="minor"/>
      </rPr>
      <t xml:space="preserve"> hodnocený údaj                     II. etapa</t>
    </r>
  </si>
  <si>
    <r>
      <t>Cena za provedení deratizace pozemků ve vymezených plochách (Kč/m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bez DPH</t>
    </r>
    <r>
      <rPr>
        <b/>
        <sz val="11"/>
        <color theme="1"/>
        <rFont val="Calibri"/>
        <family val="2"/>
        <scheme val="minor"/>
      </rPr>
      <t xml:space="preserve"> hodnocený údaj                               II. etapa</t>
    </r>
  </si>
  <si>
    <t xml:space="preserve">Podklady pro výpočet nabídkové ceny na provedení jedné etapy* ochranné deratizace všech  pozemků uvedených ve vymezených plochách </t>
  </si>
  <si>
    <r>
      <t xml:space="preserve">Cena za provedení deratizace bytových objektů /Kč/1 objekt (vchod) bez DPH         </t>
    </r>
    <r>
      <rPr>
        <b/>
        <sz val="11"/>
        <color theme="1"/>
        <rFont val="Calibri"/>
        <family val="2"/>
        <scheme val="minor"/>
      </rPr>
      <t xml:space="preserve"> hodnocený údaj                  II. etapa</t>
    </r>
  </si>
  <si>
    <r>
      <t xml:space="preserve">Cena za provedení deratizace bytových objektů celkem (Kč)   </t>
    </r>
    <r>
      <rPr>
        <b/>
        <sz val="11"/>
        <color theme="1"/>
        <rFont val="Calibri"/>
        <family val="2"/>
        <scheme val="minor"/>
      </rPr>
      <t>hodnocený údaj                       I. etapa</t>
    </r>
  </si>
  <si>
    <r>
      <t xml:space="preserve">Cena za provedení deratizace bytových objektů celkem (Kč)   </t>
    </r>
    <r>
      <rPr>
        <b/>
        <sz val="11"/>
        <color theme="1"/>
        <rFont val="Calibri"/>
        <family val="2"/>
        <scheme val="minor"/>
      </rPr>
      <t>hodnocený údaj                       II. etapa</t>
    </r>
  </si>
  <si>
    <r>
      <t xml:space="preserve">Celkový předpokládaný počet jedových staniček umístěných v zařízení (ks) </t>
    </r>
    <r>
      <rPr>
        <b/>
        <sz val="11"/>
        <color theme="1"/>
        <rFont val="Calibri"/>
        <family val="2"/>
        <scheme val="minor"/>
      </rPr>
      <t>informativní údaj                            I. etapa</t>
    </r>
  </si>
  <si>
    <r>
      <t xml:space="preserve">Cena za provedení deratizace 1 zařízení (Kč/zařízení) bez DPH                                  </t>
    </r>
    <r>
      <rPr>
        <b/>
        <sz val="11"/>
        <color theme="1"/>
        <rFont val="Calibri"/>
        <family val="2"/>
        <scheme val="minor"/>
      </rPr>
      <t xml:space="preserve"> hodnocený údaj                        I. etapa</t>
    </r>
  </si>
  <si>
    <r>
      <t xml:space="preserve">Celkový předpokládaný počet jedových staniček umístěných v zařízení (ks) </t>
    </r>
    <r>
      <rPr>
        <b/>
        <sz val="11"/>
        <color theme="1"/>
        <rFont val="Calibri"/>
        <family val="2"/>
        <scheme val="minor"/>
      </rPr>
      <t>informativní údaj                            II. etapa</t>
    </r>
  </si>
  <si>
    <r>
      <t xml:space="preserve">Cena za provedení deratizace bytových objektů /Kč/1 objekt (vchod) bez DPH         </t>
    </r>
    <r>
      <rPr>
        <b/>
        <sz val="11"/>
        <color theme="1"/>
        <rFont val="Calibri"/>
        <family val="2"/>
        <scheme val="minor"/>
      </rPr>
      <t xml:space="preserve"> hodnocený údaj                  I. etapa</t>
    </r>
  </si>
  <si>
    <r>
      <t xml:space="preserve">Cena za provedení deratizace 1 zařízení (Kč/zařízení) bez DPH                                  </t>
    </r>
    <r>
      <rPr>
        <b/>
        <sz val="11"/>
        <color theme="1"/>
        <rFont val="Calibri"/>
        <family val="2"/>
        <scheme val="minor"/>
      </rPr>
      <t xml:space="preserve"> hodnocený údaj                        II. etapa</t>
    </r>
  </si>
  <si>
    <r>
      <t xml:space="preserve">Celkový předpokládaný počet umístěných jedových staniček (ks)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informativní údaj                  II. etapa</t>
    </r>
  </si>
  <si>
    <t xml:space="preserve"> cena za provedení ochranné deratizace nebytových objektů v počtu 13 zařízení (24 objektů)</t>
  </si>
  <si>
    <t>Celkem z D41 Městské sady</t>
  </si>
  <si>
    <t>Výsledná nabídková cena za provedení ochranné deratizace za 36 měsíců - celková nabídková cena</t>
  </si>
  <si>
    <t>Celková výsledná nabídková cena bez DPH za provedení ochranné deratizace za 36 měsíců (předpokládaná doba trvání zakázky malého rozsahu)</t>
  </si>
  <si>
    <r>
      <t>cena za provedení ochranné deratizace      1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ošetřovaného pozemku</t>
    </r>
  </si>
  <si>
    <t>cena za provedení ochranné deratizace    1 objektu/vchodu</t>
  </si>
  <si>
    <t>cena za provedení ochranné deratizace     1 nebytového objektu</t>
  </si>
  <si>
    <r>
      <t xml:space="preserve">Celkový předpokládaný počet umístěných jedových staniček (ks)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informativní údaj                              I. etapa</t>
    </r>
  </si>
  <si>
    <t>Vymezená plocha (viz. mapa) https://www.opava-city.cz/cz/deratizace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</si>
</sst>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Kč&quot;;\-#,##0.00\ &quot;Kč&quot;"/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b/>
      <sz val="8"/>
      <color rgb="FFFF0000"/>
      <name val="Arial"/>
      <family val="2"/>
    </font>
    <font>
      <b/>
      <u val="single"/>
      <sz val="12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/>
    <xf numFmtId="3" fontId="0" fillId="0" borderId="1" xfId="0" applyNumberFormat="1" applyBorder="1"/>
    <xf numFmtId="0" fontId="0" fillId="0" borderId="2" xfId="0" applyBorder="1"/>
    <xf numFmtId="3" fontId="0" fillId="0" borderId="2" xfId="0" applyNumberFormat="1" applyBorder="1"/>
    <xf numFmtId="0" fontId="2" fillId="0" borderId="3" xfId="0" applyFont="1" applyBorder="1"/>
    <xf numFmtId="3" fontId="0" fillId="0" borderId="4" xfId="0" applyNumberFormat="1" applyBorder="1"/>
    <xf numFmtId="0" fontId="0" fillId="0" borderId="4" xfId="0" applyBorder="1"/>
    <xf numFmtId="0" fontId="2" fillId="0" borderId="0" xfId="0" applyFont="1"/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0" fontId="0" fillId="0" borderId="2" xfId="0" applyBorder="1" applyAlignment="1">
      <alignment vertical="top"/>
    </xf>
    <xf numFmtId="0" fontId="0" fillId="0" borderId="3" xfId="0" applyFill="1" applyBorder="1"/>
    <xf numFmtId="0" fontId="0" fillId="0" borderId="0" xfId="0" applyFont="1"/>
    <xf numFmtId="0" fontId="2" fillId="0" borderId="0" xfId="0" applyFont="1" applyBorder="1"/>
    <xf numFmtId="0" fontId="0" fillId="0" borderId="0" xfId="0" applyBorder="1"/>
    <xf numFmtId="0" fontId="0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7" fontId="0" fillId="0" borderId="1" xfId="0" applyNumberFormat="1" applyBorder="1"/>
    <xf numFmtId="7" fontId="0" fillId="0" borderId="4" xfId="0" applyNumberFormat="1" applyBorder="1"/>
    <xf numFmtId="7" fontId="0" fillId="0" borderId="8" xfId="0" applyNumberFormat="1" applyBorder="1"/>
    <xf numFmtId="164" fontId="0" fillId="0" borderId="1" xfId="0" applyNumberFormat="1" applyBorder="1"/>
    <xf numFmtId="164" fontId="0" fillId="0" borderId="8" xfId="0" applyNumberFormat="1" applyBorder="1"/>
    <xf numFmtId="164" fontId="2" fillId="0" borderId="9" xfId="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9" xfId="0" applyNumberFormat="1" applyFont="1" applyBorder="1"/>
    <xf numFmtId="0" fontId="4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1" xfId="0" applyFont="1" applyBorder="1" applyAlignment="1">
      <alignment vertical="top" wrapText="1"/>
    </xf>
    <xf numFmtId="7" fontId="0" fillId="0" borderId="11" xfId="0" applyNumberFormat="1" applyFill="1" applyBorder="1"/>
    <xf numFmtId="0" fontId="2" fillId="0" borderId="12" xfId="0" applyFont="1" applyBorder="1"/>
    <xf numFmtId="164" fontId="2" fillId="0" borderId="13" xfId="0" applyNumberFormat="1" applyFont="1" applyBorder="1"/>
    <xf numFmtId="164" fontId="2" fillId="0" borderId="14" xfId="0" applyNumberFormat="1" applyFont="1" applyBorder="1"/>
    <xf numFmtId="164" fontId="0" fillId="0" borderId="0" xfId="0" applyNumberFormat="1"/>
    <xf numFmtId="7" fontId="0" fillId="0" borderId="0" xfId="0" applyNumberFormat="1"/>
    <xf numFmtId="2" fontId="0" fillId="0" borderId="0" xfId="0" applyNumberFormat="1"/>
    <xf numFmtId="0" fontId="0" fillId="0" borderId="1" xfId="0" applyFill="1" applyBorder="1"/>
    <xf numFmtId="0" fontId="0" fillId="0" borderId="2" xfId="0" applyFill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0" fillId="0" borderId="1" xfId="0" applyNumberFormat="1" applyFont="1" applyBorder="1"/>
    <xf numFmtId="164" fontId="0" fillId="0" borderId="2" xfId="0" applyNumberFormat="1" applyBorder="1"/>
    <xf numFmtId="164" fontId="2" fillId="0" borderId="8" xfId="0" applyNumberFormat="1" applyFont="1" applyBorder="1"/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workbookViewId="0" topLeftCell="A1">
      <selection activeCell="B91" sqref="B91"/>
    </sheetView>
  </sheetViews>
  <sheetFormatPr defaultColWidth="9.140625" defaultRowHeight="15"/>
  <cols>
    <col min="1" max="1" width="37.140625" style="0" customWidth="1"/>
    <col min="2" max="2" width="26.57421875" style="0" customWidth="1"/>
    <col min="3" max="3" width="21.7109375" style="0" customWidth="1"/>
    <col min="4" max="4" width="22.7109375" style="0" customWidth="1"/>
    <col min="5" max="5" width="21.421875" style="0" customWidth="1"/>
    <col min="6" max="6" width="21.8515625" style="0" customWidth="1"/>
    <col min="7" max="7" width="21.57421875" style="0" customWidth="1"/>
  </cols>
  <sheetData>
    <row r="1" ht="15">
      <c r="A1" s="9" t="s">
        <v>86</v>
      </c>
    </row>
    <row r="3" spans="1:6" ht="98.25" customHeight="1">
      <c r="A3" s="1" t="s">
        <v>104</v>
      </c>
      <c r="B3" s="1" t="s">
        <v>70</v>
      </c>
      <c r="C3" s="1" t="s">
        <v>83</v>
      </c>
      <c r="D3" s="1" t="s">
        <v>82</v>
      </c>
      <c r="E3" s="1" t="s">
        <v>84</v>
      </c>
      <c r="F3" s="1" t="s">
        <v>85</v>
      </c>
    </row>
    <row r="4" spans="1:7" ht="15">
      <c r="A4" s="39" t="s">
        <v>0</v>
      </c>
      <c r="B4" s="3">
        <v>3876</v>
      </c>
      <c r="C4" s="20">
        <v>0</v>
      </c>
      <c r="D4" s="20">
        <f aca="true" t="shared" si="0" ref="D4:D44">C4/B4</f>
        <v>0</v>
      </c>
      <c r="E4" s="20">
        <v>0</v>
      </c>
      <c r="F4" s="20">
        <f>E4/B4</f>
        <v>0</v>
      </c>
      <c r="G4" s="32"/>
    </row>
    <row r="5" spans="1:7" ht="15">
      <c r="A5" s="39" t="s">
        <v>1</v>
      </c>
      <c r="B5" s="3">
        <v>5010</v>
      </c>
      <c r="C5" s="20">
        <v>0</v>
      </c>
      <c r="D5" s="20">
        <f t="shared" si="0"/>
        <v>0</v>
      </c>
      <c r="E5" s="20">
        <v>0</v>
      </c>
      <c r="F5" s="20">
        <f aca="true" t="shared" si="1" ref="F5:F44">E5/B5</f>
        <v>0</v>
      </c>
      <c r="G5" s="32"/>
    </row>
    <row r="6" spans="1:7" ht="15">
      <c r="A6" s="39" t="s">
        <v>2</v>
      </c>
      <c r="B6" s="3">
        <v>52365</v>
      </c>
      <c r="C6" s="20">
        <v>0</v>
      </c>
      <c r="D6" s="20">
        <f t="shared" si="0"/>
        <v>0</v>
      </c>
      <c r="E6" s="20">
        <v>0</v>
      </c>
      <c r="F6" s="20">
        <f t="shared" si="1"/>
        <v>0</v>
      </c>
      <c r="G6" s="32"/>
    </row>
    <row r="7" spans="1:6" ht="15">
      <c r="A7" s="39" t="s">
        <v>3</v>
      </c>
      <c r="B7" s="3">
        <v>1192</v>
      </c>
      <c r="C7" s="20">
        <v>0</v>
      </c>
      <c r="D7" s="20">
        <f t="shared" si="0"/>
        <v>0</v>
      </c>
      <c r="E7" s="20">
        <v>0</v>
      </c>
      <c r="F7" s="20">
        <f t="shared" si="1"/>
        <v>0</v>
      </c>
    </row>
    <row r="8" spans="1:6" ht="15">
      <c r="A8" s="39" t="s">
        <v>4</v>
      </c>
      <c r="B8" s="3">
        <v>2346</v>
      </c>
      <c r="C8" s="20">
        <v>0</v>
      </c>
      <c r="D8" s="20">
        <f t="shared" si="0"/>
        <v>0</v>
      </c>
      <c r="E8" s="20">
        <v>0</v>
      </c>
      <c r="F8" s="20">
        <f t="shared" si="1"/>
        <v>0</v>
      </c>
    </row>
    <row r="9" spans="1:6" ht="15">
      <c r="A9" s="39" t="s">
        <v>5</v>
      </c>
      <c r="B9" s="3">
        <v>25495</v>
      </c>
      <c r="C9" s="20">
        <v>0</v>
      </c>
      <c r="D9" s="20">
        <f t="shared" si="0"/>
        <v>0</v>
      </c>
      <c r="E9" s="20">
        <v>0</v>
      </c>
      <c r="F9" s="20">
        <f t="shared" si="1"/>
        <v>0</v>
      </c>
    </row>
    <row r="10" spans="1:6" ht="15">
      <c r="A10" s="39" t="s">
        <v>6</v>
      </c>
      <c r="B10" s="3">
        <v>4356</v>
      </c>
      <c r="C10" s="20">
        <v>0</v>
      </c>
      <c r="D10" s="20">
        <f t="shared" si="0"/>
        <v>0</v>
      </c>
      <c r="E10" s="20">
        <v>0</v>
      </c>
      <c r="F10" s="20">
        <f t="shared" si="1"/>
        <v>0</v>
      </c>
    </row>
    <row r="11" spans="1:6" ht="15">
      <c r="A11" s="39" t="s">
        <v>7</v>
      </c>
      <c r="B11" s="3">
        <v>11767</v>
      </c>
      <c r="C11" s="20">
        <v>0</v>
      </c>
      <c r="D11" s="20">
        <f t="shared" si="0"/>
        <v>0</v>
      </c>
      <c r="E11" s="20">
        <v>0</v>
      </c>
      <c r="F11" s="20">
        <f t="shared" si="1"/>
        <v>0</v>
      </c>
    </row>
    <row r="12" spans="1:6" ht="15">
      <c r="A12" s="39" t="s">
        <v>8</v>
      </c>
      <c r="B12" s="3">
        <v>16942</v>
      </c>
      <c r="C12" s="20">
        <v>0</v>
      </c>
      <c r="D12" s="20">
        <f t="shared" si="0"/>
        <v>0</v>
      </c>
      <c r="E12" s="20">
        <v>0</v>
      </c>
      <c r="F12" s="20">
        <f t="shared" si="1"/>
        <v>0</v>
      </c>
    </row>
    <row r="13" spans="1:6" ht="15">
      <c r="A13" s="39" t="s">
        <v>9</v>
      </c>
      <c r="B13" s="3">
        <v>4548</v>
      </c>
      <c r="C13" s="20">
        <v>0</v>
      </c>
      <c r="D13" s="20">
        <f t="shared" si="0"/>
        <v>0</v>
      </c>
      <c r="E13" s="20">
        <v>0</v>
      </c>
      <c r="F13" s="20">
        <f t="shared" si="1"/>
        <v>0</v>
      </c>
    </row>
    <row r="14" spans="1:6" ht="15">
      <c r="A14" s="39" t="s">
        <v>10</v>
      </c>
      <c r="B14" s="3">
        <v>3739</v>
      </c>
      <c r="C14" s="20">
        <v>0</v>
      </c>
      <c r="D14" s="20">
        <f t="shared" si="0"/>
        <v>0</v>
      </c>
      <c r="E14" s="20">
        <v>0</v>
      </c>
      <c r="F14" s="20">
        <f t="shared" si="1"/>
        <v>0</v>
      </c>
    </row>
    <row r="15" spans="1:6" ht="15">
      <c r="A15" s="39" t="s">
        <v>11</v>
      </c>
      <c r="B15" s="3">
        <v>67034</v>
      </c>
      <c r="C15" s="20">
        <v>0</v>
      </c>
      <c r="D15" s="20">
        <f t="shared" si="0"/>
        <v>0</v>
      </c>
      <c r="E15" s="20">
        <v>0</v>
      </c>
      <c r="F15" s="20">
        <f t="shared" si="1"/>
        <v>0</v>
      </c>
    </row>
    <row r="16" spans="1:6" ht="15">
      <c r="A16" s="39" t="s">
        <v>12</v>
      </c>
      <c r="B16" s="3">
        <v>135522</v>
      </c>
      <c r="C16" s="20">
        <v>0</v>
      </c>
      <c r="D16" s="20">
        <f t="shared" si="0"/>
        <v>0</v>
      </c>
      <c r="E16" s="20">
        <v>0</v>
      </c>
      <c r="F16" s="20">
        <f t="shared" si="1"/>
        <v>0</v>
      </c>
    </row>
    <row r="17" spans="1:6" ht="15">
      <c r="A17" s="39" t="s">
        <v>13</v>
      </c>
      <c r="B17" s="3">
        <v>1586</v>
      </c>
      <c r="C17" s="20">
        <v>0</v>
      </c>
      <c r="D17" s="20">
        <f t="shared" si="0"/>
        <v>0</v>
      </c>
      <c r="E17" s="20">
        <v>0</v>
      </c>
      <c r="F17" s="20">
        <f t="shared" si="1"/>
        <v>0</v>
      </c>
    </row>
    <row r="18" spans="1:6" ht="15">
      <c r="A18" s="39" t="s">
        <v>14</v>
      </c>
      <c r="B18" s="3">
        <v>35522</v>
      </c>
      <c r="C18" s="20">
        <v>0</v>
      </c>
      <c r="D18" s="20">
        <f t="shared" si="0"/>
        <v>0</v>
      </c>
      <c r="E18" s="20">
        <v>0</v>
      </c>
      <c r="F18" s="20">
        <f t="shared" si="1"/>
        <v>0</v>
      </c>
    </row>
    <row r="19" spans="1:6" ht="15">
      <c r="A19" s="39" t="s">
        <v>15</v>
      </c>
      <c r="B19" s="3">
        <v>4734</v>
      </c>
      <c r="C19" s="20">
        <v>0</v>
      </c>
      <c r="D19" s="20">
        <f t="shared" si="0"/>
        <v>0</v>
      </c>
      <c r="E19" s="20">
        <v>0</v>
      </c>
      <c r="F19" s="20">
        <f t="shared" si="1"/>
        <v>0</v>
      </c>
    </row>
    <row r="20" spans="1:6" ht="15">
      <c r="A20" s="39" t="s">
        <v>16</v>
      </c>
      <c r="B20" s="3">
        <v>8387</v>
      </c>
      <c r="C20" s="20">
        <v>0</v>
      </c>
      <c r="D20" s="20">
        <f t="shared" si="0"/>
        <v>0</v>
      </c>
      <c r="E20" s="20">
        <v>0</v>
      </c>
      <c r="F20" s="20">
        <f t="shared" si="1"/>
        <v>0</v>
      </c>
    </row>
    <row r="21" spans="1:6" ht="15">
      <c r="A21" s="39" t="s">
        <v>17</v>
      </c>
      <c r="B21" s="3">
        <v>1591</v>
      </c>
      <c r="C21" s="20">
        <v>0</v>
      </c>
      <c r="D21" s="20">
        <f t="shared" si="0"/>
        <v>0</v>
      </c>
      <c r="E21" s="20">
        <v>0</v>
      </c>
      <c r="F21" s="20">
        <f t="shared" si="1"/>
        <v>0</v>
      </c>
    </row>
    <row r="22" spans="1:6" ht="15">
      <c r="A22" s="39" t="s">
        <v>18</v>
      </c>
      <c r="B22" s="3">
        <v>11650</v>
      </c>
      <c r="C22" s="20">
        <v>0</v>
      </c>
      <c r="D22" s="20">
        <f t="shared" si="0"/>
        <v>0</v>
      </c>
      <c r="E22" s="20">
        <v>0</v>
      </c>
      <c r="F22" s="20">
        <f t="shared" si="1"/>
        <v>0</v>
      </c>
    </row>
    <row r="23" spans="1:6" ht="15">
      <c r="A23" s="39" t="s">
        <v>19</v>
      </c>
      <c r="B23" s="3">
        <v>9072</v>
      </c>
      <c r="C23" s="20">
        <v>0</v>
      </c>
      <c r="D23" s="20">
        <f t="shared" si="0"/>
        <v>0</v>
      </c>
      <c r="E23" s="20">
        <v>0</v>
      </c>
      <c r="F23" s="20">
        <f t="shared" si="1"/>
        <v>0</v>
      </c>
    </row>
    <row r="24" spans="1:6" ht="15">
      <c r="A24" s="39" t="s">
        <v>20</v>
      </c>
      <c r="B24" s="3">
        <v>8803</v>
      </c>
      <c r="C24" s="20">
        <v>0</v>
      </c>
      <c r="D24" s="20">
        <f t="shared" si="0"/>
        <v>0</v>
      </c>
      <c r="E24" s="20">
        <v>0</v>
      </c>
      <c r="F24" s="20">
        <f t="shared" si="1"/>
        <v>0</v>
      </c>
    </row>
    <row r="25" spans="1:6" ht="15">
      <c r="A25" s="39" t="s">
        <v>21</v>
      </c>
      <c r="B25" s="3">
        <v>49832</v>
      </c>
      <c r="C25" s="20">
        <v>0</v>
      </c>
      <c r="D25" s="20">
        <f t="shared" si="0"/>
        <v>0</v>
      </c>
      <c r="E25" s="20">
        <v>0</v>
      </c>
      <c r="F25" s="20">
        <f t="shared" si="1"/>
        <v>0</v>
      </c>
    </row>
    <row r="26" spans="1:6" ht="15">
      <c r="A26" s="39" t="s">
        <v>22</v>
      </c>
      <c r="B26" s="3">
        <v>3905</v>
      </c>
      <c r="C26" s="20">
        <v>0</v>
      </c>
      <c r="D26" s="20">
        <f t="shared" si="0"/>
        <v>0</v>
      </c>
      <c r="E26" s="20">
        <v>0</v>
      </c>
      <c r="F26" s="20">
        <f t="shared" si="1"/>
        <v>0</v>
      </c>
    </row>
    <row r="27" spans="1:6" ht="15">
      <c r="A27" s="39" t="s">
        <v>23</v>
      </c>
      <c r="B27" s="3">
        <v>8143</v>
      </c>
      <c r="C27" s="20">
        <v>0</v>
      </c>
      <c r="D27" s="20">
        <f t="shared" si="0"/>
        <v>0</v>
      </c>
      <c r="E27" s="20">
        <v>0</v>
      </c>
      <c r="F27" s="20">
        <f t="shared" si="1"/>
        <v>0</v>
      </c>
    </row>
    <row r="28" spans="1:6" ht="15">
      <c r="A28" s="39" t="s">
        <v>24</v>
      </c>
      <c r="B28" s="3">
        <v>66915</v>
      </c>
      <c r="C28" s="20">
        <v>0</v>
      </c>
      <c r="D28" s="20">
        <f t="shared" si="0"/>
        <v>0</v>
      </c>
      <c r="E28" s="20">
        <v>0</v>
      </c>
      <c r="F28" s="20">
        <f t="shared" si="1"/>
        <v>0</v>
      </c>
    </row>
    <row r="29" spans="1:6" ht="15">
      <c r="A29" s="39" t="s">
        <v>25</v>
      </c>
      <c r="B29" s="3">
        <v>2191</v>
      </c>
      <c r="C29" s="20">
        <v>0</v>
      </c>
      <c r="D29" s="20">
        <f t="shared" si="0"/>
        <v>0</v>
      </c>
      <c r="E29" s="20">
        <v>0</v>
      </c>
      <c r="F29" s="20">
        <f t="shared" si="1"/>
        <v>0</v>
      </c>
    </row>
    <row r="30" spans="1:6" ht="15">
      <c r="A30" s="39" t="s">
        <v>26</v>
      </c>
      <c r="B30" s="3">
        <v>7830</v>
      </c>
      <c r="C30" s="20">
        <v>0</v>
      </c>
      <c r="D30" s="20">
        <f t="shared" si="0"/>
        <v>0</v>
      </c>
      <c r="E30" s="20">
        <v>0</v>
      </c>
      <c r="F30" s="20">
        <f t="shared" si="1"/>
        <v>0</v>
      </c>
    </row>
    <row r="31" spans="1:6" ht="15">
      <c r="A31" s="39" t="s">
        <v>27</v>
      </c>
      <c r="B31" s="3">
        <v>34015</v>
      </c>
      <c r="C31" s="20">
        <v>0</v>
      </c>
      <c r="D31" s="20">
        <f t="shared" si="0"/>
        <v>0</v>
      </c>
      <c r="E31" s="20">
        <v>0</v>
      </c>
      <c r="F31" s="20">
        <f t="shared" si="1"/>
        <v>0</v>
      </c>
    </row>
    <row r="32" spans="1:6" ht="15">
      <c r="A32" s="39" t="s">
        <v>28</v>
      </c>
      <c r="B32" s="3">
        <v>46613</v>
      </c>
      <c r="C32" s="20">
        <v>0</v>
      </c>
      <c r="D32" s="20">
        <f t="shared" si="0"/>
        <v>0</v>
      </c>
      <c r="E32" s="20">
        <v>0</v>
      </c>
      <c r="F32" s="20">
        <f t="shared" si="1"/>
        <v>0</v>
      </c>
    </row>
    <row r="33" spans="1:6" ht="15">
      <c r="A33" s="39" t="s">
        <v>29</v>
      </c>
      <c r="B33" s="3">
        <v>3043</v>
      </c>
      <c r="C33" s="20">
        <v>0</v>
      </c>
      <c r="D33" s="20">
        <f t="shared" si="0"/>
        <v>0</v>
      </c>
      <c r="E33" s="20">
        <v>0</v>
      </c>
      <c r="F33" s="20">
        <f t="shared" si="1"/>
        <v>0</v>
      </c>
    </row>
    <row r="34" spans="1:6" ht="15">
      <c r="A34" s="39" t="s">
        <v>30</v>
      </c>
      <c r="B34" s="3">
        <v>3657</v>
      </c>
      <c r="C34" s="20">
        <v>0</v>
      </c>
      <c r="D34" s="20">
        <f t="shared" si="0"/>
        <v>0</v>
      </c>
      <c r="E34" s="20">
        <v>0</v>
      </c>
      <c r="F34" s="20">
        <f t="shared" si="1"/>
        <v>0</v>
      </c>
    </row>
    <row r="35" spans="1:6" ht="15">
      <c r="A35" s="39" t="s">
        <v>31</v>
      </c>
      <c r="B35" s="3">
        <v>12755</v>
      </c>
      <c r="C35" s="20">
        <v>0</v>
      </c>
      <c r="D35" s="20">
        <f t="shared" si="0"/>
        <v>0</v>
      </c>
      <c r="E35" s="20">
        <v>0</v>
      </c>
      <c r="F35" s="20">
        <f t="shared" si="1"/>
        <v>0</v>
      </c>
    </row>
    <row r="36" spans="1:6" ht="15">
      <c r="A36" s="39" t="s">
        <v>32</v>
      </c>
      <c r="B36" s="3">
        <v>20491</v>
      </c>
      <c r="C36" s="20">
        <v>0</v>
      </c>
      <c r="D36" s="20">
        <f t="shared" si="0"/>
        <v>0</v>
      </c>
      <c r="E36" s="20">
        <v>0</v>
      </c>
      <c r="F36" s="20">
        <f t="shared" si="1"/>
        <v>0</v>
      </c>
    </row>
    <row r="37" spans="1:6" ht="15">
      <c r="A37" s="39" t="s">
        <v>33</v>
      </c>
      <c r="B37" s="3">
        <v>1114</v>
      </c>
      <c r="C37" s="20">
        <v>0</v>
      </c>
      <c r="D37" s="20">
        <f t="shared" si="0"/>
        <v>0</v>
      </c>
      <c r="E37" s="20">
        <v>0</v>
      </c>
      <c r="F37" s="20">
        <f t="shared" si="1"/>
        <v>0</v>
      </c>
    </row>
    <row r="38" spans="1:6" ht="15">
      <c r="A38" s="39" t="s">
        <v>34</v>
      </c>
      <c r="B38" s="3">
        <v>6422</v>
      </c>
      <c r="C38" s="20">
        <v>0</v>
      </c>
      <c r="D38" s="20">
        <f t="shared" si="0"/>
        <v>0</v>
      </c>
      <c r="E38" s="20">
        <v>0</v>
      </c>
      <c r="F38" s="20">
        <f t="shared" si="1"/>
        <v>0</v>
      </c>
    </row>
    <row r="39" spans="1:6" ht="15">
      <c r="A39" s="39" t="s">
        <v>35</v>
      </c>
      <c r="B39" s="3">
        <v>3573</v>
      </c>
      <c r="C39" s="20">
        <v>0</v>
      </c>
      <c r="D39" s="20">
        <f t="shared" si="0"/>
        <v>0</v>
      </c>
      <c r="E39" s="20">
        <v>0</v>
      </c>
      <c r="F39" s="20">
        <f t="shared" si="1"/>
        <v>0</v>
      </c>
    </row>
    <row r="40" spans="1:6" ht="15">
      <c r="A40" s="39" t="s">
        <v>36</v>
      </c>
      <c r="B40" s="3">
        <v>4595</v>
      </c>
      <c r="C40" s="20">
        <v>0</v>
      </c>
      <c r="D40" s="20">
        <f t="shared" si="0"/>
        <v>0</v>
      </c>
      <c r="E40" s="20">
        <v>0</v>
      </c>
      <c r="F40" s="20">
        <f t="shared" si="1"/>
        <v>0</v>
      </c>
    </row>
    <row r="41" spans="1:6" ht="15">
      <c r="A41" s="39" t="s">
        <v>37</v>
      </c>
      <c r="B41" s="3">
        <v>4552</v>
      </c>
      <c r="C41" s="20">
        <v>0</v>
      </c>
      <c r="D41" s="20">
        <f t="shared" si="0"/>
        <v>0</v>
      </c>
      <c r="E41" s="20">
        <v>0</v>
      </c>
      <c r="F41" s="20">
        <f t="shared" si="1"/>
        <v>0</v>
      </c>
    </row>
    <row r="42" spans="1:6" ht="15">
      <c r="A42" s="39" t="s">
        <v>38</v>
      </c>
      <c r="B42" s="3">
        <v>3398</v>
      </c>
      <c r="C42" s="20">
        <v>0</v>
      </c>
      <c r="D42" s="20">
        <f t="shared" si="0"/>
        <v>0</v>
      </c>
      <c r="E42" s="20">
        <v>0</v>
      </c>
      <c r="F42" s="20">
        <f t="shared" si="1"/>
        <v>0</v>
      </c>
    </row>
    <row r="43" spans="1:6" ht="15">
      <c r="A43" s="39" t="s">
        <v>39</v>
      </c>
      <c r="B43" s="3">
        <v>15139</v>
      </c>
      <c r="C43" s="20">
        <v>0</v>
      </c>
      <c r="D43" s="20">
        <f t="shared" si="0"/>
        <v>0</v>
      </c>
      <c r="E43" s="20">
        <v>0</v>
      </c>
      <c r="F43" s="20">
        <f t="shared" si="1"/>
        <v>0</v>
      </c>
    </row>
    <row r="44" spans="1:6" ht="15.75" thickBot="1">
      <c r="A44" s="40" t="s">
        <v>97</v>
      </c>
      <c r="B44" s="5">
        <v>14875</v>
      </c>
      <c r="C44" s="20">
        <v>0</v>
      </c>
      <c r="D44" s="20">
        <f t="shared" si="0"/>
        <v>0</v>
      </c>
      <c r="E44" s="20">
        <v>0</v>
      </c>
      <c r="F44" s="20">
        <f t="shared" si="1"/>
        <v>0</v>
      </c>
    </row>
    <row r="45" spans="1:6" ht="15.75" thickBot="1">
      <c r="A45" s="6" t="s">
        <v>40</v>
      </c>
      <c r="B45" s="7">
        <f>SUM(B4:B44)</f>
        <v>728595</v>
      </c>
      <c r="C45" s="21">
        <f>SUM(C4:C44)</f>
        <v>0</v>
      </c>
      <c r="D45" s="22">
        <f>SUM(D4:D44)</f>
        <v>0</v>
      </c>
      <c r="E45" s="21">
        <f>SUM(E4:E44)</f>
        <v>0</v>
      </c>
      <c r="F45" s="22">
        <f>SUM(F4:F44)</f>
        <v>0</v>
      </c>
    </row>
    <row r="46" ht="15">
      <c r="A46" t="s">
        <v>41</v>
      </c>
    </row>
    <row r="47" ht="15">
      <c r="A47" t="s">
        <v>71</v>
      </c>
    </row>
    <row r="49" spans="1:4" ht="15">
      <c r="A49" s="9" t="s">
        <v>42</v>
      </c>
      <c r="B49" s="9"/>
      <c r="C49" s="9"/>
      <c r="D49" s="9"/>
    </row>
    <row r="51" spans="1:7" ht="90.75" thickBot="1">
      <c r="A51" s="12" t="s">
        <v>69</v>
      </c>
      <c r="B51" s="1" t="s">
        <v>103</v>
      </c>
      <c r="C51" s="1" t="s">
        <v>93</v>
      </c>
      <c r="D51" s="31" t="s">
        <v>88</v>
      </c>
      <c r="E51" s="1" t="s">
        <v>95</v>
      </c>
      <c r="F51" s="1" t="s">
        <v>87</v>
      </c>
      <c r="G51" s="31" t="s">
        <v>89</v>
      </c>
    </row>
    <row r="52" spans="1:7" ht="15.75" thickBot="1">
      <c r="A52" s="6">
        <v>47</v>
      </c>
      <c r="B52" s="33">
        <v>0</v>
      </c>
      <c r="C52" s="34">
        <v>0</v>
      </c>
      <c r="D52" s="35">
        <f>A52*C52</f>
        <v>0</v>
      </c>
      <c r="E52" s="33">
        <v>0</v>
      </c>
      <c r="F52" s="34">
        <v>0</v>
      </c>
      <c r="G52" s="35">
        <f>A52*F52</f>
        <v>0</v>
      </c>
    </row>
    <row r="53" spans="1:4" ht="15">
      <c r="A53" t="s">
        <v>41</v>
      </c>
      <c r="D53" s="29"/>
    </row>
    <row r="54" ht="15">
      <c r="A54" t="s">
        <v>43</v>
      </c>
    </row>
    <row r="56" spans="1:4" ht="15">
      <c r="A56" s="9" t="s">
        <v>44</v>
      </c>
      <c r="B56" s="9"/>
      <c r="C56" s="9"/>
      <c r="D56" s="9"/>
    </row>
    <row r="58" spans="1:7" ht="77.25" customHeight="1">
      <c r="A58" s="10" t="s">
        <v>45</v>
      </c>
      <c r="B58" s="10" t="s">
        <v>66</v>
      </c>
      <c r="C58" s="10" t="s">
        <v>67</v>
      </c>
      <c r="D58" s="1" t="s">
        <v>90</v>
      </c>
      <c r="E58" s="1" t="s">
        <v>91</v>
      </c>
      <c r="F58" s="1" t="s">
        <v>92</v>
      </c>
      <c r="G58" s="1" t="s">
        <v>94</v>
      </c>
    </row>
    <row r="59" spans="1:7" ht="15">
      <c r="A59" s="2" t="s">
        <v>46</v>
      </c>
      <c r="B59" s="2" t="s">
        <v>48</v>
      </c>
      <c r="C59" s="2">
        <v>2</v>
      </c>
      <c r="D59" s="2">
        <v>0</v>
      </c>
      <c r="E59" s="23">
        <v>0</v>
      </c>
      <c r="F59" s="2">
        <v>0</v>
      </c>
      <c r="G59" s="23">
        <v>0</v>
      </c>
    </row>
    <row r="60" spans="1:7" ht="15">
      <c r="A60" s="2" t="s">
        <v>47</v>
      </c>
      <c r="B60" s="2" t="s">
        <v>50</v>
      </c>
      <c r="C60" s="2">
        <v>2</v>
      </c>
      <c r="D60" s="2">
        <v>0</v>
      </c>
      <c r="E60" s="23">
        <v>0</v>
      </c>
      <c r="F60" s="2">
        <v>0</v>
      </c>
      <c r="G60" s="23">
        <v>0</v>
      </c>
    </row>
    <row r="61" spans="1:7" ht="15">
      <c r="A61" s="2" t="s">
        <v>49</v>
      </c>
      <c r="B61" s="2"/>
      <c r="C61" s="2">
        <v>1</v>
      </c>
      <c r="D61" s="2">
        <v>0</v>
      </c>
      <c r="E61" s="23">
        <v>0</v>
      </c>
      <c r="F61" s="2">
        <v>0</v>
      </c>
      <c r="G61" s="23">
        <v>0</v>
      </c>
    </row>
    <row r="62" spans="1:7" ht="15">
      <c r="A62" s="2" t="s">
        <v>51</v>
      </c>
      <c r="B62" s="2"/>
      <c r="C62" s="2">
        <v>1</v>
      </c>
      <c r="D62" s="2">
        <v>0</v>
      </c>
      <c r="E62" s="23">
        <v>0</v>
      </c>
      <c r="F62" s="2">
        <v>0</v>
      </c>
      <c r="G62" s="23">
        <v>0</v>
      </c>
    </row>
    <row r="63" spans="1:7" ht="18" customHeight="1">
      <c r="A63" s="2" t="s">
        <v>52</v>
      </c>
      <c r="C63" s="11">
        <v>1</v>
      </c>
      <c r="D63" s="2">
        <v>0</v>
      </c>
      <c r="E63" s="23">
        <v>0</v>
      </c>
      <c r="F63" s="2">
        <v>0</v>
      </c>
      <c r="G63" s="23">
        <v>0</v>
      </c>
    </row>
    <row r="64" spans="1:7" ht="30.75" customHeight="1">
      <c r="A64" s="2" t="s">
        <v>53</v>
      </c>
      <c r="B64" s="11" t="s">
        <v>54</v>
      </c>
      <c r="C64" s="2">
        <v>4</v>
      </c>
      <c r="D64" s="2">
        <v>0</v>
      </c>
      <c r="E64" s="23">
        <v>0</v>
      </c>
      <c r="F64" s="2">
        <v>0</v>
      </c>
      <c r="G64" s="23">
        <v>0</v>
      </c>
    </row>
    <row r="65" spans="1:7" ht="15">
      <c r="A65" s="2" t="s">
        <v>55</v>
      </c>
      <c r="C65" s="2">
        <v>1</v>
      </c>
      <c r="D65" s="2">
        <v>0</v>
      </c>
      <c r="E65" s="23">
        <v>0</v>
      </c>
      <c r="F65" s="2">
        <v>0</v>
      </c>
      <c r="G65" s="23">
        <v>0</v>
      </c>
    </row>
    <row r="66" spans="1:7" ht="15">
      <c r="A66" s="2" t="s">
        <v>56</v>
      </c>
      <c r="B66" s="2" t="s">
        <v>57</v>
      </c>
      <c r="C66" s="2">
        <v>2</v>
      </c>
      <c r="D66" s="2">
        <v>0</v>
      </c>
      <c r="E66" s="23">
        <v>0</v>
      </c>
      <c r="F66" s="2">
        <v>0</v>
      </c>
      <c r="G66" s="23">
        <v>0</v>
      </c>
    </row>
    <row r="67" spans="1:7" ht="15">
      <c r="A67" s="2" t="s">
        <v>58</v>
      </c>
      <c r="B67" s="2" t="s">
        <v>59</v>
      </c>
      <c r="C67" s="2">
        <v>2</v>
      </c>
      <c r="D67" s="2">
        <v>0</v>
      </c>
      <c r="E67" s="23">
        <v>0</v>
      </c>
      <c r="F67" s="2">
        <v>0</v>
      </c>
      <c r="G67" s="23">
        <v>0</v>
      </c>
    </row>
    <row r="68" spans="1:7" ht="15">
      <c r="A68" s="2" t="s">
        <v>60</v>
      </c>
      <c r="B68" s="2" t="s">
        <v>61</v>
      </c>
      <c r="C68" s="2">
        <v>2</v>
      </c>
      <c r="D68" s="2">
        <v>0</v>
      </c>
      <c r="E68" s="23">
        <v>0</v>
      </c>
      <c r="F68" s="2">
        <v>0</v>
      </c>
      <c r="G68" s="23">
        <v>0</v>
      </c>
    </row>
    <row r="69" spans="1:7" ht="15">
      <c r="A69" s="2" t="s">
        <v>62</v>
      </c>
      <c r="B69" s="2" t="s">
        <v>68</v>
      </c>
      <c r="C69" s="2">
        <v>2</v>
      </c>
      <c r="D69" s="2">
        <v>0</v>
      </c>
      <c r="E69" s="23">
        <v>0</v>
      </c>
      <c r="F69" s="2">
        <v>0</v>
      </c>
      <c r="G69" s="23">
        <v>0</v>
      </c>
    </row>
    <row r="70" spans="1:7" ht="15">
      <c r="A70" s="2" t="s">
        <v>63</v>
      </c>
      <c r="B70" s="2"/>
      <c r="C70" s="2">
        <v>1</v>
      </c>
      <c r="D70" s="2">
        <v>0</v>
      </c>
      <c r="E70" s="23">
        <v>0</v>
      </c>
      <c r="F70" s="2">
        <v>0</v>
      </c>
      <c r="G70" s="23">
        <v>0</v>
      </c>
    </row>
    <row r="71" spans="1:7" ht="15.75" thickBot="1">
      <c r="A71" s="4" t="s">
        <v>64</v>
      </c>
      <c r="B71" s="14" t="s">
        <v>65</v>
      </c>
      <c r="C71" s="4">
        <v>3</v>
      </c>
      <c r="D71" s="2">
        <v>0</v>
      </c>
      <c r="E71" s="23">
        <v>0</v>
      </c>
      <c r="F71" s="2">
        <v>0</v>
      </c>
      <c r="G71" s="23">
        <v>0</v>
      </c>
    </row>
    <row r="72" spans="1:7" ht="15.75" thickBot="1">
      <c r="A72" s="13" t="s">
        <v>40</v>
      </c>
      <c r="B72" s="8"/>
      <c r="C72" s="8">
        <f>SUM(C59:C71)</f>
        <v>24</v>
      </c>
      <c r="D72" s="8">
        <f>SUM(D59:D71)</f>
        <v>0</v>
      </c>
      <c r="E72" s="24">
        <f>SUM(E59:E71)</f>
        <v>0</v>
      </c>
      <c r="F72" s="8">
        <f>SUM(F59:F71)</f>
        <v>0</v>
      </c>
      <c r="G72" s="24">
        <f>SUM(G59:G71)</f>
        <v>0</v>
      </c>
    </row>
    <row r="73" ht="15">
      <c r="A73" t="s">
        <v>41</v>
      </c>
    </row>
    <row r="75" spans="1:4" ht="15.75">
      <c r="A75" s="30" t="s">
        <v>98</v>
      </c>
      <c r="B75" s="9"/>
      <c r="C75" s="9"/>
      <c r="D75" s="9"/>
    </row>
    <row r="76" ht="15">
      <c r="A76" s="28"/>
    </row>
    <row r="77" spans="1:4" ht="22.5">
      <c r="A77" s="47"/>
      <c r="B77" s="41" t="s">
        <v>74</v>
      </c>
      <c r="C77" s="41" t="s">
        <v>76</v>
      </c>
      <c r="D77" s="47" t="s">
        <v>77</v>
      </c>
    </row>
    <row r="78" spans="1:4" ht="15">
      <c r="A78" s="47"/>
      <c r="B78" s="41" t="s">
        <v>75</v>
      </c>
      <c r="C78" s="41" t="s">
        <v>75</v>
      </c>
      <c r="D78" s="47"/>
    </row>
    <row r="79" spans="1:4" ht="22.5">
      <c r="A79" s="42" t="s">
        <v>79</v>
      </c>
      <c r="B79" s="20">
        <f>SUM(C4:C44)</f>
        <v>0</v>
      </c>
      <c r="C79" s="20">
        <f>SUM(E4:E44)</f>
        <v>0</v>
      </c>
      <c r="D79" s="23">
        <f>B79+C79</f>
        <v>0</v>
      </c>
    </row>
    <row r="80" spans="1:4" ht="22.5">
      <c r="A80" s="42" t="s">
        <v>78</v>
      </c>
      <c r="B80" s="43">
        <f>A52*C52</f>
        <v>0</v>
      </c>
      <c r="C80" s="23">
        <f>A52*C52</f>
        <v>0</v>
      </c>
      <c r="D80" s="23">
        <f>B80+C80</f>
        <v>0</v>
      </c>
    </row>
    <row r="81" spans="1:4" ht="33.75">
      <c r="A81" s="42" t="s">
        <v>96</v>
      </c>
      <c r="B81" s="23">
        <f>SUM(E59:E71)</f>
        <v>0</v>
      </c>
      <c r="C81" s="23">
        <f>SUM(G59:G71)</f>
        <v>0</v>
      </c>
      <c r="D81" s="23">
        <f>B81+C81</f>
        <v>0</v>
      </c>
    </row>
    <row r="82" spans="1:4" ht="15.75" customHeight="1" thickBot="1">
      <c r="A82" s="48" t="s">
        <v>80</v>
      </c>
      <c r="B82" s="48"/>
      <c r="C82" s="48"/>
      <c r="D82" s="44">
        <f>SUM(D79:D81)</f>
        <v>0</v>
      </c>
    </row>
    <row r="83" spans="1:4" ht="23.25" customHeight="1" thickBot="1">
      <c r="A83" s="49" t="s">
        <v>99</v>
      </c>
      <c r="B83" s="50"/>
      <c r="C83" s="51"/>
      <c r="D83" s="45">
        <f>D82*3</f>
        <v>0</v>
      </c>
    </row>
    <row r="84" ht="15">
      <c r="D84" s="36"/>
    </row>
    <row r="85" spans="1:3" ht="15">
      <c r="A85" s="15" t="s">
        <v>81</v>
      </c>
      <c r="B85" s="15"/>
      <c r="C85" s="15"/>
    </row>
    <row r="86" spans="4:6" ht="15.75" thickBot="1">
      <c r="D86" s="15"/>
      <c r="E86" s="15"/>
      <c r="F86" s="16"/>
    </row>
    <row r="87" spans="1:2" ht="15">
      <c r="A87" s="46"/>
      <c r="B87" s="18" t="s">
        <v>73</v>
      </c>
    </row>
    <row r="88" spans="1:2" ht="15.75" thickBot="1">
      <c r="A88" s="46"/>
      <c r="B88" s="19" t="s">
        <v>72</v>
      </c>
    </row>
    <row r="89" spans="1:6" ht="33" thickBot="1">
      <c r="A89" s="17" t="s">
        <v>100</v>
      </c>
      <c r="B89" s="25">
        <f>D79/(2*B45)</f>
        <v>0</v>
      </c>
      <c r="D89" s="37"/>
      <c r="E89" s="37"/>
      <c r="F89" s="38"/>
    </row>
    <row r="90" spans="1:2" ht="29.25" customHeight="1" thickBot="1">
      <c r="A90" s="17" t="s">
        <v>101</v>
      </c>
      <c r="B90" s="26">
        <f>D80/(A52*2)</f>
        <v>0</v>
      </c>
    </row>
    <row r="91" spans="1:2" ht="30.75" thickBot="1">
      <c r="A91" s="17" t="s">
        <v>102</v>
      </c>
      <c r="B91" s="27">
        <f>D81/(C72*2)</f>
        <v>0</v>
      </c>
    </row>
    <row r="93" ht="22.5" customHeight="1"/>
  </sheetData>
  <mergeCells count="5">
    <mergeCell ref="A87:A88"/>
    <mergeCell ref="A77:A78"/>
    <mergeCell ref="D77:D78"/>
    <mergeCell ref="A82:C82"/>
    <mergeCell ref="A83:C8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opava-city.cz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Dočkalová Zuzana</dc:creator>
  <cp:keywords/>
  <dc:description/>
  <cp:lastModifiedBy>Dočkalová Zuzana</cp:lastModifiedBy>
  <cp:lastPrinted>2021-12-08T10:22:23Z</cp:lastPrinted>
  <dcterms:created xsi:type="dcterms:W3CDTF">2021-10-12T10:15:12Z</dcterms:created>
  <dcterms:modified xsi:type="dcterms:W3CDTF">2021-12-14T08:10:27Z</dcterms:modified>
  <cp:category/>
  <cp:version/>
  <cp:contentType/>
  <cp:contentStatus/>
</cp:coreProperties>
</file>