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720" windowHeight="121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<sst xmlns="http://schemas.openxmlformats.org/spreadsheetml/2006/main" count="124" uniqueCount="83">
  <si>
    <t>Zátěžový trávník mezi ovocnými stromy, oválný střed, velké ohniště</t>
  </si>
  <si>
    <t>Sad Ořechovka</t>
  </si>
  <si>
    <t>Oddíl stromy a keře</t>
  </si>
  <si>
    <t>Výsadba dřevin - Strom/keř na parcele</t>
  </si>
  <si>
    <t>počet ks</t>
  </si>
  <si>
    <t>Juglans regia Mars</t>
  </si>
  <si>
    <t>vysokokmen</t>
  </si>
  <si>
    <t>Juglans regia seifersdorf</t>
  </si>
  <si>
    <t>Juglans regia Sychrov</t>
  </si>
  <si>
    <t>Prunus Avium Burlat</t>
  </si>
  <si>
    <t>Prunus Avium Napoleonova</t>
  </si>
  <si>
    <t>Prunus Avium Kordia</t>
  </si>
  <si>
    <t>Prunus Avium Karešova</t>
  </si>
  <si>
    <t>špičák</t>
  </si>
  <si>
    <t>Mespilus germanica Hollandia/Nottingham</t>
  </si>
  <si>
    <t>keř</t>
  </si>
  <si>
    <t>Cydonia oblonga Leskovacka</t>
  </si>
  <si>
    <t>Quercus robur</t>
  </si>
  <si>
    <t>Acer platanoides</t>
  </si>
  <si>
    <t>Acer campestre</t>
  </si>
  <si>
    <t>Prunus spinosa, Cornus mas, Rosa canina</t>
  </si>
  <si>
    <t>zřízení kořenovzdorné bariéry. š. 1,5 m na 91 bm</t>
  </si>
  <si>
    <t>přesazení původních Avium</t>
  </si>
  <si>
    <t xml:space="preserve">Výsadba dřevin - zahrnuje všechny nezbytné činnosti a materiály, přípravu půdy, vykopání jamky, přesun hmot pro účely výsadby, výsadbu, sazenice, mulčování výsadby - závlahová mísa, povýsadbový řez, kotvení (3 kůly a 3 příčky), chránička proti okusu zvěře + pletivo, zálivka, hnojení (tabletové hnojivo 10 ks na strom) </t>
  </si>
  <si>
    <t>Celkem za sestavu</t>
  </si>
  <si>
    <t>Celkem za oddíl výsadeb stromů a keřů</t>
  </si>
  <si>
    <t>Oddíl luk a trávníků</t>
  </si>
  <si>
    <t>• skrývka ornice
• válcovaná základní podorniční původní vrstva
• geotextílie 300 g/m2 
• střední souvrství 125-150mm (podle síly vrchní vrstvy) písek frakce 0/4: štramberská drť frakce 16/32: ornice katrovaná 
• vrchní vrstva 50-75mm (podle síly střední vrstvy) písek frakce 0/4: štramberská drť frakce 16/32: ornice katrovaná 
• setí speciálně namíchaného osiva štěrkových trávníků
• inicializační zálivka</t>
  </si>
  <si>
    <t>Celkem za oddíl</t>
  </si>
  <si>
    <t>Oddíl prostoru velkého ohniště v relaxačním oválu</t>
  </si>
  <si>
    <t>výměra</t>
  </si>
  <si>
    <t>cena za MJ</t>
  </si>
  <si>
    <t>Zřízení hranice mezi zpevněnou plochou a štěrkovým trávníkem z pásové oceli tl.8 mm výšky 16 cm, kotvená roxory</t>
  </si>
  <si>
    <t>Vlastní ohniště</t>
  </si>
  <si>
    <t>1 ks</t>
  </si>
  <si>
    <r>
      <t>• kruhové ohniště z Corten oceli s prstencem na kameny (Ohniště Aura - Kovářství Diviš)
• rozměry 1 x 1 x 0,2 m
• Corten 3mm
• válcový tvar s vnitřním ohništěm průměru 0,8 m
• okraj je vysypán kamenivem v celkovém objemu 0,6 m</t>
    </r>
    <r>
      <rPr>
        <vertAlign val="superscript"/>
        <sz val="12"/>
        <color theme="1"/>
        <rFont val="Calibri"/>
        <family val="2"/>
        <scheme val="minor"/>
      </rPr>
      <t>3</t>
    </r>
  </si>
  <si>
    <t>Přitížení ohniště drceným kamenivem frakce 8/32</t>
  </si>
  <si>
    <t>Oddíl prostoru malého ohniště v nástupním prostoru</t>
  </si>
  <si>
    <t>Sečení založených travnatých ploch</t>
  </si>
  <si>
    <t>zátěžový trávník</t>
  </si>
  <si>
    <t>extenzivní louka</t>
  </si>
  <si>
    <t>Částky vždy zahrnují všechny nezbytné činnosti a materiály potřebné k realizaci jednotlivých opatření.</t>
  </si>
  <si>
    <t>Extenzivní louka</t>
  </si>
  <si>
    <t>štěrkový trávník</t>
  </si>
  <si>
    <t>cena za 1 m2</t>
  </si>
  <si>
    <t xml:space="preserve">Založení zátěžového trávníku zahrnuje:
- založení na orné půdě
- úprava roviny pole s využitím ornice (pole -&gt; plocha pro založení trávníku)
- rozprostření ornice
- kypření a vláčení
- strojový výsev/hydroosev - 25 g/m2
- válcování
- inicializační zálivka/hnojení </t>
  </si>
  <si>
    <t>výchovný řez</t>
  </si>
  <si>
    <t>zálivka - dřeviny 60 l/strom</t>
  </si>
  <si>
    <t>zálivka - keře 30 l/keř</t>
  </si>
  <si>
    <t>zálivka a výchovný řez</t>
  </si>
  <si>
    <t>četnost</t>
  </si>
  <si>
    <t>Vytýčení prostoru (výsadby, ohniště, travnaté plochy, sítě)</t>
  </si>
  <si>
    <t>Následná péče</t>
  </si>
  <si>
    <t>následná péče 1. rok</t>
  </si>
  <si>
    <t>následná péče 2. rok</t>
  </si>
  <si>
    <t>CENA CELKEM BEZ DPH</t>
  </si>
  <si>
    <t xml:space="preserve">DPH </t>
  </si>
  <si>
    <t>CENA CELKEM S DPH</t>
  </si>
  <si>
    <t xml:space="preserve">Založení extenzivní louky zahrnuje:
- založení na orné půdě
- úprava roviny pole s využitím ornice (pole -&gt; plocha pro založení trávníku)
- rozprostření ornice
- kypření a vláčení
- strojový výsev/hydroosev -  5 g/m2
- válcování
- inicializační zálivka/hnojení </t>
  </si>
  <si>
    <t>sečení založených travnatých ploch</t>
  </si>
  <si>
    <t>1x</t>
  </si>
  <si>
    <t>cena za 1 ks</t>
  </si>
  <si>
    <t>typ</t>
  </si>
  <si>
    <t xml:space="preserve">obvod kmene 10-12 cm </t>
  </si>
  <si>
    <t>keř výška 50 cm</t>
  </si>
  <si>
    <t>charakter povrchu</t>
  </si>
  <si>
    <r>
      <t>výměra v 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</si>
  <si>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cena v Kč/m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</si>
  <si>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Celkem za oddíl luk a trávníků</t>
  </si>
  <si>
    <t>celková cena v Kč bez DPH</t>
  </si>
  <si>
    <t xml:space="preserve">• rozhrnutí skrývky ornice
• válcovaná základní podorniční původní vrstva
• geotextílie 300 g/m2
• základní drenážní štěrková vrstva 32/64  tl. 25 cm
• vyrovnávací vrstva kameniva 4/8 tl. 50 mm
• vrstva zásypu z štramberské kamenné drti 16/32 tl. 4 až 5 cm </t>
  </si>
  <si>
    <t xml:space="preserve">Zřízení zpevněného povrchu </t>
  </si>
  <si>
    <t xml:space="preserve">• skrývka ornice
• válcovaná základní podorniční původní vrstva
• geotextílie 300 g/m2 
• střední souvrství 125-150mm (podle síly vrchní vrstvy) písek frakce 0/4: štramberská drť  frakce 16/32: ornice katrovaná 
• vrchní vrstva 50-75mm (podle síly střední vrstvy) písek frakce 0/4: štramberská drť  frakce 16/32: ornice katrovaná 
• setí speciálně namíchaného osiva štěrkových trávníků
• inicializační zálivka </t>
  </si>
  <si>
    <t xml:space="preserve">Štěrkové trávníky </t>
  </si>
  <si>
    <r>
      <t>výměra 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/ks</t>
    </r>
  </si>
  <si>
    <r>
      <t>• kruhové ohniště z Corten oceli s prstencem na kameny (Ohniště Aura - Kovářství Diviš)
• rozměry 1 x 1 x 0,2 m
• Corten 3mm
• válcový tvar s vnitřním ohništěm průměru 0,8 m
• okraj je vysypán kamenivem v celkovém objemu 0,6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</si>
  <si>
    <t>počet ks / délka v m</t>
  </si>
  <si>
    <t>délka v m</t>
  </si>
  <si>
    <t>Zemní práce v oblasti - přípravné práce</t>
  </si>
  <si>
    <t>výměra / objem / počet (v MJ)</t>
  </si>
  <si>
    <t xml:space="preserve">Zřízení hranice mezi zpevněnou plochou a štěrkovým trávníkem z pásové oceli tl.8 mm výšky 16 c, kotvená roxory </t>
  </si>
  <si>
    <t xml:space="preserve">Přitížení ohniště okrasným kamenivem frakce 8/32 </t>
  </si>
  <si>
    <t>cena za 1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</si>
</sst>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Kč&quot;_-;\-* #,##0.00\ &quot;Kč&quot;_-;_-* &quot;-&quot;??\ &quot;Kč&quot;_-;_-@_-"/>
    <numFmt numFmtId="164" formatCode="#,##0.00\ &quot;Kč&quot;"/>
    <numFmt numFmtId="165" formatCode="0&quot; m2&quot;"/>
    <numFmt numFmtId="166" formatCode="0,000&quot; m2&quot;"/>
    <numFmt numFmtId="167" formatCode="000&quot; m2&quot;"/>
    <numFmt numFmtId="168" formatCode="0&quot; m&quot;"/>
    <numFmt numFmtId="169" formatCode="0&quot; bm&quot;"/>
    <numFmt numFmtId="170" formatCode="0.0&quot; m3&quot;"/>
    <numFmt numFmtId="171" formatCode="00,000&quot; m2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Alignment="1">
      <alignment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0" fontId="2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0" fillId="0" borderId="3" xfId="0" applyBorder="1"/>
    <xf numFmtId="0" fontId="0" fillId="0" borderId="3" xfId="0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5" xfId="0" applyFont="1" applyBorder="1" applyAlignment="1">
      <alignment horizontal="right" vertical="center"/>
    </xf>
    <xf numFmtId="44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0" fillId="0" borderId="4" xfId="0" applyBorder="1" applyAlignment="1">
      <alignment wrapText="1"/>
    </xf>
    <xf numFmtId="0" fontId="0" fillId="0" borderId="5" xfId="0" applyBorder="1"/>
    <xf numFmtId="49" fontId="2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3" fillId="0" borderId="3" xfId="0" applyFont="1" applyBorder="1"/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vertical="center" wrapText="1"/>
    </xf>
    <xf numFmtId="166" fontId="3" fillId="0" borderId="0" xfId="0" applyNumberFormat="1" applyFont="1" applyAlignment="1">
      <alignment horizontal="right" vertical="center"/>
    </xf>
    <xf numFmtId="167" fontId="3" fillId="0" borderId="3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8" fontId="3" fillId="0" borderId="3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3" xfId="0" applyBorder="1" applyAlignment="1">
      <alignment wrapText="1"/>
    </xf>
    <xf numFmtId="169" fontId="3" fillId="0" borderId="3" xfId="0" applyNumberFormat="1" applyFont="1" applyBorder="1" applyAlignment="1">
      <alignment horizontal="right" vertical="center"/>
    </xf>
    <xf numFmtId="170" fontId="3" fillId="0" borderId="0" xfId="0" applyNumberFormat="1" applyFont="1" applyAlignment="1">
      <alignment horizontal="right" vertical="center"/>
    </xf>
    <xf numFmtId="170" fontId="3" fillId="0" borderId="3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3" fillId="4" borderId="3" xfId="0" applyNumberFormat="1" applyFont="1" applyFill="1" applyBorder="1" applyAlignment="1" applyProtection="1">
      <alignment horizontal="right" vertical="center"/>
      <protection locked="0"/>
    </xf>
    <xf numFmtId="164" fontId="3" fillId="4" borderId="3" xfId="0" applyNumberFormat="1" applyFont="1" applyFill="1" applyBorder="1" applyAlignment="1" applyProtection="1">
      <alignment horizontal="right"/>
      <protection locked="0"/>
    </xf>
    <xf numFmtId="164" fontId="3" fillId="4" borderId="3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abSelected="1" workbookViewId="0" topLeftCell="A1">
      <selection activeCell="D8" sqref="D8"/>
    </sheetView>
  </sheetViews>
  <sheetFormatPr defaultColWidth="9.140625" defaultRowHeight="15"/>
  <cols>
    <col min="1" max="1" width="47.8515625" style="0" customWidth="1"/>
    <col min="2" max="2" width="22.28125" style="0" bestFit="1" customWidth="1"/>
    <col min="3" max="3" width="13.7109375" style="18" customWidth="1"/>
    <col min="4" max="4" width="16.28125" style="18" customWidth="1"/>
    <col min="5" max="5" width="19.8515625" style="18" customWidth="1"/>
  </cols>
  <sheetData>
    <row r="1" spans="1:5" ht="15.5">
      <c r="A1" s="1" t="s">
        <v>1</v>
      </c>
      <c r="B1" s="2"/>
      <c r="C1" s="13"/>
      <c r="D1" s="13"/>
      <c r="E1" s="13"/>
    </row>
    <row r="2" spans="1:5" ht="15.5">
      <c r="A2" s="1"/>
      <c r="B2" s="2"/>
      <c r="C2" s="13"/>
      <c r="D2" s="13"/>
      <c r="E2" s="13"/>
    </row>
    <row r="3" spans="1:5" ht="15.5">
      <c r="A3" s="1" t="s">
        <v>41</v>
      </c>
      <c r="B3" s="2"/>
      <c r="C3" s="13"/>
      <c r="D3" s="13"/>
      <c r="E3" s="13"/>
    </row>
    <row r="4" spans="1:10" ht="15.5">
      <c r="A4" s="2"/>
      <c r="B4" s="2"/>
      <c r="C4" s="13"/>
      <c r="D4" s="13"/>
      <c r="E4" s="13"/>
      <c r="J4" s="15"/>
    </row>
    <row r="5" spans="1:10" ht="15.5">
      <c r="A5" s="23"/>
      <c r="B5" s="23"/>
      <c r="C5" s="24"/>
      <c r="D5" s="24"/>
      <c r="E5" s="24"/>
      <c r="I5" s="15"/>
      <c r="J5" s="15"/>
    </row>
    <row r="6" spans="1:10" ht="15.5">
      <c r="A6" s="67" t="s">
        <v>2</v>
      </c>
      <c r="B6" s="68"/>
      <c r="C6" s="69"/>
      <c r="D6" s="69"/>
      <c r="E6" s="69"/>
      <c r="I6" s="15"/>
      <c r="J6" s="15"/>
    </row>
    <row r="7" spans="1:10" ht="31">
      <c r="A7" s="26"/>
      <c r="B7" s="27"/>
      <c r="C7" s="57" t="s">
        <v>50</v>
      </c>
      <c r="D7" s="57" t="s">
        <v>31</v>
      </c>
      <c r="E7" s="66" t="s">
        <v>69</v>
      </c>
      <c r="I7" s="15"/>
      <c r="J7" s="15"/>
    </row>
    <row r="8" spans="1:10" ht="15.5">
      <c r="A8" s="28" t="s">
        <v>51</v>
      </c>
      <c r="B8" s="28"/>
      <c r="C8" s="29" t="s">
        <v>60</v>
      </c>
      <c r="D8" s="99">
        <v>0</v>
      </c>
      <c r="E8" s="30">
        <f>D8</f>
        <v>0</v>
      </c>
      <c r="I8" s="15"/>
      <c r="J8" s="15"/>
    </row>
    <row r="9" spans="1:10" ht="15.5">
      <c r="A9" s="67" t="s">
        <v>3</v>
      </c>
      <c r="B9" s="70"/>
      <c r="C9" s="71"/>
      <c r="D9" s="71"/>
      <c r="E9" s="71"/>
      <c r="I9" s="15"/>
      <c r="J9" s="15"/>
    </row>
    <row r="10" spans="1:10" ht="31">
      <c r="A10" s="26"/>
      <c r="B10" s="58" t="s">
        <v>62</v>
      </c>
      <c r="C10" s="73" t="s">
        <v>76</v>
      </c>
      <c r="D10" s="59" t="s">
        <v>61</v>
      </c>
      <c r="E10" s="66" t="s">
        <v>69</v>
      </c>
      <c r="I10" s="15"/>
      <c r="J10" s="15"/>
    </row>
    <row r="11" spans="1:9" ht="15.5">
      <c r="A11" s="28" t="s">
        <v>5</v>
      </c>
      <c r="B11" s="33" t="s">
        <v>6</v>
      </c>
      <c r="C11" s="34">
        <v>7</v>
      </c>
      <c r="D11" s="100">
        <v>0</v>
      </c>
      <c r="E11" s="35">
        <f>C11*D11</f>
        <v>0</v>
      </c>
      <c r="I11" s="15"/>
    </row>
    <row r="12" spans="1:9" ht="15.5">
      <c r="A12" s="28" t="s">
        <v>7</v>
      </c>
      <c r="B12" s="33" t="s">
        <v>6</v>
      </c>
      <c r="C12" s="34">
        <v>4</v>
      </c>
      <c r="D12" s="100">
        <v>0</v>
      </c>
      <c r="E12" s="35">
        <f aca="true" t="shared" si="0" ref="E12:E24">C12*D12</f>
        <v>0</v>
      </c>
      <c r="I12" s="15"/>
    </row>
    <row r="13" spans="1:9" ht="15.5">
      <c r="A13" s="28" t="s">
        <v>8</v>
      </c>
      <c r="B13" s="33" t="s">
        <v>6</v>
      </c>
      <c r="C13" s="34">
        <v>3</v>
      </c>
      <c r="D13" s="100">
        <v>0</v>
      </c>
      <c r="E13" s="35">
        <f t="shared" si="0"/>
        <v>0</v>
      </c>
      <c r="I13" s="15"/>
    </row>
    <row r="14" spans="1:9" ht="15.5">
      <c r="A14" s="28" t="s">
        <v>9</v>
      </c>
      <c r="B14" s="33" t="s">
        <v>6</v>
      </c>
      <c r="C14" s="34">
        <v>14</v>
      </c>
      <c r="D14" s="100">
        <v>0</v>
      </c>
      <c r="E14" s="35">
        <f t="shared" si="0"/>
        <v>0</v>
      </c>
      <c r="I14" s="15"/>
    </row>
    <row r="15" spans="1:9" ht="15.5">
      <c r="A15" s="28" t="s">
        <v>10</v>
      </c>
      <c r="B15" s="33" t="s">
        <v>6</v>
      </c>
      <c r="C15" s="34">
        <v>8</v>
      </c>
      <c r="D15" s="100">
        <v>0</v>
      </c>
      <c r="E15" s="35">
        <f t="shared" si="0"/>
        <v>0</v>
      </c>
      <c r="I15" s="15"/>
    </row>
    <row r="16" spans="1:9" ht="15.5">
      <c r="A16" s="28" t="s">
        <v>11</v>
      </c>
      <c r="B16" s="33" t="s">
        <v>6</v>
      </c>
      <c r="C16" s="34">
        <v>14</v>
      </c>
      <c r="D16" s="100">
        <v>0</v>
      </c>
      <c r="E16" s="35">
        <f t="shared" si="0"/>
        <v>0</v>
      </c>
      <c r="I16" s="15"/>
    </row>
    <row r="17" spans="1:9" ht="15.5">
      <c r="A17" s="97" t="s">
        <v>12</v>
      </c>
      <c r="B17" s="33" t="s">
        <v>6</v>
      </c>
      <c r="C17" s="34">
        <v>5</v>
      </c>
      <c r="D17" s="100">
        <v>0</v>
      </c>
      <c r="E17" s="35">
        <f t="shared" si="0"/>
        <v>0</v>
      </c>
      <c r="I17" s="15"/>
    </row>
    <row r="18" spans="1:9" ht="15.5">
      <c r="A18" s="97"/>
      <c r="B18" s="33" t="s">
        <v>13</v>
      </c>
      <c r="C18" s="34">
        <v>8</v>
      </c>
      <c r="D18" s="100">
        <v>0</v>
      </c>
      <c r="E18" s="35">
        <f t="shared" si="0"/>
        <v>0</v>
      </c>
      <c r="I18" s="15"/>
    </row>
    <row r="19" spans="1:9" ht="15.5">
      <c r="A19" s="28" t="s">
        <v>14</v>
      </c>
      <c r="B19" s="33" t="s">
        <v>15</v>
      </c>
      <c r="C19" s="34">
        <v>32</v>
      </c>
      <c r="D19" s="100">
        <v>0</v>
      </c>
      <c r="E19" s="35">
        <f t="shared" si="0"/>
        <v>0</v>
      </c>
      <c r="I19" s="15"/>
    </row>
    <row r="20" spans="1:5" ht="15.5">
      <c r="A20" s="28" t="s">
        <v>16</v>
      </c>
      <c r="B20" s="33" t="s">
        <v>13</v>
      </c>
      <c r="C20" s="34">
        <v>9</v>
      </c>
      <c r="D20" s="100">
        <v>0</v>
      </c>
      <c r="E20" s="35">
        <f t="shared" si="0"/>
        <v>0</v>
      </c>
    </row>
    <row r="21" spans="1:5" ht="15.5">
      <c r="A21" s="28" t="s">
        <v>17</v>
      </c>
      <c r="B21" s="33" t="s">
        <v>63</v>
      </c>
      <c r="C21" s="34">
        <v>1</v>
      </c>
      <c r="D21" s="100">
        <v>0</v>
      </c>
      <c r="E21" s="35">
        <f t="shared" si="0"/>
        <v>0</v>
      </c>
    </row>
    <row r="22" spans="1:5" ht="15.5">
      <c r="A22" s="28" t="s">
        <v>18</v>
      </c>
      <c r="B22" s="33" t="s">
        <v>63</v>
      </c>
      <c r="C22" s="34">
        <v>2</v>
      </c>
      <c r="D22" s="100">
        <v>0</v>
      </c>
      <c r="E22" s="35">
        <f t="shared" si="0"/>
        <v>0</v>
      </c>
    </row>
    <row r="23" spans="1:5" ht="15.5">
      <c r="A23" s="28" t="s">
        <v>19</v>
      </c>
      <c r="B23" s="33" t="s">
        <v>63</v>
      </c>
      <c r="C23" s="34">
        <v>2</v>
      </c>
      <c r="D23" s="100">
        <v>0</v>
      </c>
      <c r="E23" s="35">
        <f t="shared" si="0"/>
        <v>0</v>
      </c>
    </row>
    <row r="24" spans="1:5" ht="15.5">
      <c r="A24" s="28" t="s">
        <v>20</v>
      </c>
      <c r="B24" s="33" t="s">
        <v>64</v>
      </c>
      <c r="C24" s="34">
        <v>40</v>
      </c>
      <c r="D24" s="100">
        <v>0</v>
      </c>
      <c r="E24" s="35">
        <f t="shared" si="0"/>
        <v>0</v>
      </c>
    </row>
    <row r="25" spans="1:5" ht="15.5">
      <c r="A25" s="28" t="s">
        <v>21</v>
      </c>
      <c r="B25" s="33" t="s">
        <v>77</v>
      </c>
      <c r="C25" s="78">
        <v>91</v>
      </c>
      <c r="D25" s="100">
        <v>0</v>
      </c>
      <c r="E25" s="35">
        <f>C25*D25</f>
        <v>0</v>
      </c>
    </row>
    <row r="26" spans="1:5" ht="15.5">
      <c r="A26" s="28" t="s">
        <v>22</v>
      </c>
      <c r="B26" s="33"/>
      <c r="C26" s="34">
        <v>6</v>
      </c>
      <c r="D26" s="100">
        <v>0</v>
      </c>
      <c r="E26" s="35">
        <f aca="true" t="shared" si="1" ref="E26">C26*D26</f>
        <v>0</v>
      </c>
    </row>
    <row r="27" spans="1:5" ht="87">
      <c r="A27" s="36" t="s">
        <v>23</v>
      </c>
      <c r="B27" s="37"/>
      <c r="C27" s="38"/>
      <c r="D27" s="38"/>
      <c r="E27" s="39"/>
    </row>
    <row r="28" spans="1:5" ht="15.5">
      <c r="A28" s="6" t="s">
        <v>24</v>
      </c>
      <c r="B28" s="7"/>
      <c r="C28" s="16"/>
      <c r="D28" s="16"/>
      <c r="E28" s="40">
        <f>SUM(E11:E26)</f>
        <v>0</v>
      </c>
    </row>
    <row r="29" spans="1:5" ht="15.5">
      <c r="A29" s="2"/>
      <c r="B29" s="8"/>
      <c r="C29" s="17"/>
      <c r="D29" s="17"/>
      <c r="E29" s="17"/>
    </row>
    <row r="30" spans="1:5" ht="15.5">
      <c r="A30" s="9" t="s">
        <v>25</v>
      </c>
      <c r="B30" s="5"/>
      <c r="C30" s="15"/>
      <c r="D30" s="15"/>
      <c r="E30" s="41">
        <f>E28+E8</f>
        <v>0</v>
      </c>
    </row>
    <row r="31" spans="1:5" ht="15.5">
      <c r="A31" s="2"/>
      <c r="B31" s="2"/>
      <c r="C31" s="13"/>
      <c r="D31" s="13"/>
      <c r="E31" s="13"/>
    </row>
    <row r="32" spans="1:5" ht="15.5">
      <c r="A32" s="67" t="s">
        <v>26</v>
      </c>
      <c r="B32" s="68"/>
      <c r="C32" s="69"/>
      <c r="D32" s="69"/>
      <c r="E32" s="69"/>
    </row>
    <row r="33" spans="1:5" ht="31">
      <c r="A33" s="42" t="s">
        <v>65</v>
      </c>
      <c r="B33" s="43"/>
      <c r="C33" s="60" t="s">
        <v>66</v>
      </c>
      <c r="D33" s="60" t="s">
        <v>67</v>
      </c>
      <c r="E33" s="66" t="s">
        <v>69</v>
      </c>
    </row>
    <row r="34" spans="1:5" s="22" customFormat="1" ht="30" customHeight="1">
      <c r="A34" s="44" t="s">
        <v>0</v>
      </c>
      <c r="B34" s="45"/>
      <c r="C34" s="75">
        <v>3780</v>
      </c>
      <c r="D34" s="101">
        <v>0</v>
      </c>
      <c r="E34" s="63">
        <f>C34*D34</f>
        <v>0</v>
      </c>
    </row>
    <row r="35" spans="1:5" ht="149.25" customHeight="1">
      <c r="A35" s="46" t="s">
        <v>45</v>
      </c>
      <c r="B35" s="47"/>
      <c r="C35" s="48"/>
      <c r="D35" s="48"/>
      <c r="E35" s="49"/>
    </row>
    <row r="36" spans="1:5" ht="18.75" customHeight="1">
      <c r="A36" s="55" t="s">
        <v>42</v>
      </c>
      <c r="B36" s="56"/>
      <c r="C36" s="75">
        <v>13540</v>
      </c>
      <c r="D36" s="99">
        <v>0</v>
      </c>
      <c r="E36" s="30">
        <f>C36*D36</f>
        <v>0</v>
      </c>
    </row>
    <row r="37" spans="1:9" ht="139.5" customHeight="1">
      <c r="A37" s="53" t="s">
        <v>58</v>
      </c>
      <c r="B37" s="54"/>
      <c r="C37" s="94"/>
      <c r="D37" s="94"/>
      <c r="E37" s="49"/>
      <c r="F37" s="18"/>
      <c r="G37" s="91"/>
      <c r="H37" s="92"/>
      <c r="I37" s="92"/>
    </row>
    <row r="38" spans="1:9" ht="15.5">
      <c r="A38" s="93" t="s">
        <v>73</v>
      </c>
      <c r="B38" s="31"/>
      <c r="C38" s="76">
        <v>490</v>
      </c>
      <c r="D38" s="99">
        <v>0</v>
      </c>
      <c r="E38" s="30">
        <f>C38*D38</f>
        <v>0</v>
      </c>
      <c r="G38" s="98"/>
      <c r="H38" s="98"/>
      <c r="I38" s="92"/>
    </row>
    <row r="39" spans="1:9" ht="197.25" customHeight="1">
      <c r="A39" s="61" t="s">
        <v>27</v>
      </c>
      <c r="B39" s="62"/>
      <c r="C39" s="50"/>
      <c r="D39" s="51"/>
      <c r="E39" s="52"/>
      <c r="G39" s="92"/>
      <c r="H39" s="92"/>
      <c r="I39" s="92"/>
    </row>
    <row r="40" spans="1:5" ht="16.5" customHeight="1">
      <c r="A40" s="62"/>
      <c r="B40" s="62"/>
      <c r="C40" s="50"/>
      <c r="D40" s="51"/>
      <c r="E40" s="50"/>
    </row>
    <row r="41" spans="1:5" ht="15.5">
      <c r="A41" s="64" t="s">
        <v>68</v>
      </c>
      <c r="B41" s="5"/>
      <c r="C41" s="15"/>
      <c r="D41" s="15"/>
      <c r="E41" s="65">
        <f>SUM(E34:E38)</f>
        <v>0</v>
      </c>
    </row>
    <row r="42" spans="1:5" ht="15.5">
      <c r="A42" s="2"/>
      <c r="B42" s="2"/>
      <c r="C42" s="13"/>
      <c r="D42" s="13"/>
      <c r="E42" s="13"/>
    </row>
    <row r="43" spans="1:5" ht="15.5">
      <c r="A43" s="4" t="s">
        <v>29</v>
      </c>
      <c r="B43" s="3"/>
      <c r="C43" s="14"/>
      <c r="D43" s="14"/>
      <c r="E43" s="14"/>
    </row>
    <row r="44" spans="1:5" ht="46.5">
      <c r="A44" s="43"/>
      <c r="B44" s="43"/>
      <c r="C44" s="74" t="s">
        <v>79</v>
      </c>
      <c r="D44" s="60" t="s">
        <v>31</v>
      </c>
      <c r="E44" s="66" t="s">
        <v>69</v>
      </c>
    </row>
    <row r="45" spans="1:5" ht="15.5">
      <c r="A45" s="31" t="s">
        <v>78</v>
      </c>
      <c r="B45" s="31"/>
      <c r="C45" s="76">
        <v>150</v>
      </c>
      <c r="D45" s="99">
        <v>0</v>
      </c>
      <c r="E45" s="30">
        <f>C45*D45</f>
        <v>0</v>
      </c>
    </row>
    <row r="46" spans="1:5" ht="15.5">
      <c r="A46" s="31" t="s">
        <v>71</v>
      </c>
      <c r="B46" s="31"/>
      <c r="C46" s="77">
        <v>51</v>
      </c>
      <c r="D46" s="99">
        <v>0</v>
      </c>
      <c r="E46" s="30">
        <f>C46*D46</f>
        <v>0</v>
      </c>
    </row>
    <row r="47" spans="1:7" ht="108.75" customHeight="1">
      <c r="A47" s="53" t="s">
        <v>70</v>
      </c>
      <c r="B47" s="54"/>
      <c r="C47" s="94"/>
      <c r="D47" s="94"/>
      <c r="E47" s="52"/>
      <c r="F47" s="13"/>
      <c r="G47" s="13"/>
    </row>
    <row r="48" spans="1:5" ht="15.5">
      <c r="A48" s="31" t="s">
        <v>73</v>
      </c>
      <c r="B48" s="31"/>
      <c r="C48" s="77">
        <v>88</v>
      </c>
      <c r="D48" s="99">
        <v>0</v>
      </c>
      <c r="E48" s="30">
        <f>C48*D48</f>
        <v>0</v>
      </c>
    </row>
    <row r="49" spans="1:7" ht="178.5" customHeight="1">
      <c r="A49" s="53" t="s">
        <v>72</v>
      </c>
      <c r="B49" s="54"/>
      <c r="C49" s="94"/>
      <c r="D49" s="94"/>
      <c r="E49" s="52"/>
      <c r="F49" s="13"/>
      <c r="G49" s="13"/>
    </row>
    <row r="50" spans="1:5" ht="47.25" customHeight="1">
      <c r="A50" s="80" t="s">
        <v>32</v>
      </c>
      <c r="B50" s="80"/>
      <c r="C50" s="81">
        <v>26</v>
      </c>
      <c r="D50" s="99">
        <v>0</v>
      </c>
      <c r="E50" s="30">
        <f>C50*D50</f>
        <v>0</v>
      </c>
    </row>
    <row r="51" spans="1:5" ht="15.5">
      <c r="A51" s="72" t="s">
        <v>33</v>
      </c>
      <c r="B51" s="72"/>
      <c r="C51" s="34" t="s">
        <v>34</v>
      </c>
      <c r="D51" s="99">
        <v>0</v>
      </c>
      <c r="E51" s="35">
        <f>D51</f>
        <v>0</v>
      </c>
    </row>
    <row r="52" spans="1:7" ht="111.75" customHeight="1">
      <c r="A52" s="53" t="s">
        <v>75</v>
      </c>
      <c r="B52" s="54"/>
      <c r="C52" s="94"/>
      <c r="D52" s="95"/>
      <c r="E52" s="79"/>
      <c r="F52" s="13"/>
      <c r="G52" s="15"/>
    </row>
    <row r="53" spans="1:5" ht="15.5">
      <c r="A53" s="96" t="s">
        <v>36</v>
      </c>
      <c r="B53" s="96"/>
      <c r="C53" s="83">
        <v>0.6</v>
      </c>
      <c r="D53" s="100">
        <v>0</v>
      </c>
      <c r="E53" s="35">
        <f>C53*D53</f>
        <v>0</v>
      </c>
    </row>
    <row r="54" spans="1:5" ht="15.5">
      <c r="A54" s="10"/>
      <c r="B54" s="10"/>
      <c r="C54" s="15"/>
      <c r="D54" s="15"/>
      <c r="E54" s="15"/>
    </row>
    <row r="55" spans="1:5" ht="15.5">
      <c r="A55" s="6" t="s">
        <v>28</v>
      </c>
      <c r="B55" s="12"/>
      <c r="C55" s="19"/>
      <c r="D55" s="19"/>
      <c r="E55" s="40">
        <f>SUM(E45:E54)</f>
        <v>0</v>
      </c>
    </row>
    <row r="56" spans="1:5" ht="15.5">
      <c r="A56" s="10"/>
      <c r="B56" s="10"/>
      <c r="C56" s="15"/>
      <c r="D56" s="15"/>
      <c r="E56" s="15"/>
    </row>
    <row r="57" spans="1:5" ht="15.5">
      <c r="A57" s="4" t="s">
        <v>37</v>
      </c>
      <c r="B57" s="3"/>
      <c r="C57" s="14"/>
      <c r="D57" s="14"/>
      <c r="E57" s="14"/>
    </row>
    <row r="58" spans="1:5" ht="31">
      <c r="A58" s="27"/>
      <c r="B58" s="27"/>
      <c r="C58" s="66" t="s">
        <v>74</v>
      </c>
      <c r="D58" s="57" t="s">
        <v>31</v>
      </c>
      <c r="E58" s="66" t="s">
        <v>69</v>
      </c>
    </row>
    <row r="59" spans="1:5" ht="15.5">
      <c r="A59" s="31" t="s">
        <v>78</v>
      </c>
      <c r="B59" s="31"/>
      <c r="C59" s="77">
        <v>60</v>
      </c>
      <c r="D59" s="99">
        <v>0</v>
      </c>
      <c r="E59" s="30">
        <f>C59*D59</f>
        <v>0</v>
      </c>
    </row>
    <row r="60" spans="1:5" ht="15.5">
      <c r="A60" s="31" t="s">
        <v>71</v>
      </c>
      <c r="B60" s="31"/>
      <c r="C60" s="77">
        <v>51</v>
      </c>
      <c r="D60" s="99">
        <v>0</v>
      </c>
      <c r="E60" s="30">
        <f>C60*D60</f>
        <v>0</v>
      </c>
    </row>
    <row r="61" spans="1:7" ht="104.25" customHeight="1">
      <c r="A61" s="53" t="s">
        <v>70</v>
      </c>
      <c r="B61" s="54"/>
      <c r="C61" s="94"/>
      <c r="D61" s="95"/>
      <c r="E61" s="52"/>
      <c r="F61" s="13"/>
      <c r="G61" s="13"/>
    </row>
    <row r="62" spans="1:5" ht="49.5" customHeight="1">
      <c r="A62" s="80" t="s">
        <v>80</v>
      </c>
      <c r="B62" s="31"/>
      <c r="C62" s="81">
        <v>26</v>
      </c>
      <c r="D62" s="99">
        <v>0</v>
      </c>
      <c r="E62" s="30">
        <f>C62*D62</f>
        <v>0</v>
      </c>
    </row>
    <row r="63" spans="1:5" ht="15.5">
      <c r="A63" s="72" t="s">
        <v>33</v>
      </c>
      <c r="B63" s="72"/>
      <c r="C63" s="34" t="s">
        <v>34</v>
      </c>
      <c r="D63" s="99">
        <v>0</v>
      </c>
      <c r="E63" s="35">
        <f>D63</f>
        <v>0</v>
      </c>
    </row>
    <row r="64" spans="1:5" s="22" customFormat="1" ht="110.5">
      <c r="A64" s="61" t="s">
        <v>35</v>
      </c>
      <c r="B64" s="62"/>
      <c r="C64" s="62"/>
      <c r="D64" s="84"/>
      <c r="E64" s="39"/>
    </row>
    <row r="65" spans="1:5" ht="15.5">
      <c r="A65" s="31" t="s">
        <v>81</v>
      </c>
      <c r="B65" s="31"/>
      <c r="C65" s="83">
        <v>0.6</v>
      </c>
      <c r="D65" s="100">
        <v>0</v>
      </c>
      <c r="E65" s="35">
        <f>C65*D65</f>
        <v>0</v>
      </c>
    </row>
    <row r="66" spans="1:5" ht="15.5">
      <c r="A66" s="11"/>
      <c r="B66" s="11"/>
      <c r="C66" s="82"/>
      <c r="D66" s="25"/>
      <c r="E66" s="25"/>
    </row>
    <row r="67" spans="1:5" ht="15.5">
      <c r="A67" s="6" t="s">
        <v>28</v>
      </c>
      <c r="B67" s="12"/>
      <c r="C67" s="19"/>
      <c r="D67" s="19"/>
      <c r="E67" s="40">
        <f>SUM(E59:E65)</f>
        <v>0</v>
      </c>
    </row>
    <row r="68" spans="1:5" ht="15.5">
      <c r="A68" s="10"/>
      <c r="B68" s="10"/>
      <c r="C68" s="15"/>
      <c r="D68" s="15"/>
      <c r="E68" s="15"/>
    </row>
    <row r="69" spans="1:5" ht="15.5">
      <c r="A69" s="4" t="s">
        <v>52</v>
      </c>
      <c r="B69" s="3"/>
      <c r="C69" s="14"/>
      <c r="D69" s="14"/>
      <c r="E69" s="14"/>
    </row>
    <row r="70" ht="15.5">
      <c r="A70" s="20" t="s">
        <v>53</v>
      </c>
    </row>
    <row r="71" spans="1:8" ht="31">
      <c r="A71" s="72" t="s">
        <v>59</v>
      </c>
      <c r="B71" s="85" t="s">
        <v>30</v>
      </c>
      <c r="C71" s="85" t="s">
        <v>50</v>
      </c>
      <c r="D71" s="86" t="s">
        <v>44</v>
      </c>
      <c r="E71" s="66" t="s">
        <v>69</v>
      </c>
      <c r="H71" s="15"/>
    </row>
    <row r="72" spans="1:8" ht="15.5">
      <c r="A72" s="72" t="s">
        <v>39</v>
      </c>
      <c r="B72" s="88">
        <v>3780</v>
      </c>
      <c r="C72" s="32">
        <v>4</v>
      </c>
      <c r="D72" s="100">
        <v>0</v>
      </c>
      <c r="E72" s="35">
        <f>B72*C72*D72</f>
        <v>0</v>
      </c>
      <c r="H72" s="15"/>
    </row>
    <row r="73" spans="1:8" ht="15.5">
      <c r="A73" s="72" t="s">
        <v>40</v>
      </c>
      <c r="B73" s="87">
        <v>13540</v>
      </c>
      <c r="C73" s="32">
        <v>4</v>
      </c>
      <c r="D73" s="100">
        <v>0</v>
      </c>
      <c r="E73" s="35">
        <f aca="true" t="shared" si="2" ref="E73:E74">B73*C73*D73</f>
        <v>0</v>
      </c>
      <c r="H73" s="15"/>
    </row>
    <row r="74" spans="1:5" ht="15.5">
      <c r="A74" s="72" t="s">
        <v>43</v>
      </c>
      <c r="B74" s="89">
        <v>490</v>
      </c>
      <c r="C74" s="32">
        <v>4</v>
      </c>
      <c r="D74" s="100">
        <v>0</v>
      </c>
      <c r="E74" s="35">
        <f t="shared" si="2"/>
        <v>0</v>
      </c>
    </row>
    <row r="75" spans="1:5" ht="31">
      <c r="A75" s="72" t="s">
        <v>49</v>
      </c>
      <c r="B75" s="86" t="s">
        <v>4</v>
      </c>
      <c r="C75" s="86" t="s">
        <v>50</v>
      </c>
      <c r="D75" s="86" t="s">
        <v>82</v>
      </c>
      <c r="E75" s="66" t="s">
        <v>69</v>
      </c>
    </row>
    <row r="76" spans="1:5" ht="15.5">
      <c r="A76" s="72" t="s">
        <v>47</v>
      </c>
      <c r="B76" s="34">
        <v>109</v>
      </c>
      <c r="C76" s="32">
        <v>6</v>
      </c>
      <c r="D76" s="100">
        <v>0</v>
      </c>
      <c r="E76" s="35">
        <f>B76*C76*D76</f>
        <v>0</v>
      </c>
    </row>
    <row r="77" spans="1:5" ht="15.5">
      <c r="A77" s="72" t="s">
        <v>48</v>
      </c>
      <c r="B77" s="34">
        <v>46</v>
      </c>
      <c r="C77" s="32">
        <v>6</v>
      </c>
      <c r="D77" s="100">
        <v>0</v>
      </c>
      <c r="E77" s="35">
        <f>B77*C77*D77</f>
        <v>0</v>
      </c>
    </row>
    <row r="78" ht="15.5">
      <c r="A78" s="21" t="s">
        <v>54</v>
      </c>
    </row>
    <row r="79" spans="1:5" ht="31">
      <c r="A79" s="72" t="s">
        <v>38</v>
      </c>
      <c r="B79" s="85" t="s">
        <v>30</v>
      </c>
      <c r="C79" s="85" t="s">
        <v>50</v>
      </c>
      <c r="D79" s="86" t="s">
        <v>44</v>
      </c>
      <c r="E79" s="66" t="s">
        <v>69</v>
      </c>
    </row>
    <row r="80" spans="1:8" ht="15.5">
      <c r="A80" s="72" t="s">
        <v>39</v>
      </c>
      <c r="B80" s="88">
        <v>3780</v>
      </c>
      <c r="C80" s="32">
        <v>4</v>
      </c>
      <c r="D80" s="100">
        <v>0</v>
      </c>
      <c r="E80" s="35">
        <f>B80*C80*D80</f>
        <v>0</v>
      </c>
      <c r="G80" s="15"/>
      <c r="H80" s="15"/>
    </row>
    <row r="81" spans="1:8" ht="15.5">
      <c r="A81" s="72" t="s">
        <v>40</v>
      </c>
      <c r="B81" s="87">
        <v>13540</v>
      </c>
      <c r="C81" s="32">
        <v>4</v>
      </c>
      <c r="D81" s="100">
        <v>0</v>
      </c>
      <c r="E81" s="35">
        <f aca="true" t="shared" si="3" ref="E81:E82">B81*C81*D81</f>
        <v>0</v>
      </c>
      <c r="G81" s="15"/>
      <c r="H81" s="15"/>
    </row>
    <row r="82" spans="1:8" ht="15.5">
      <c r="A82" s="72" t="s">
        <v>43</v>
      </c>
      <c r="B82" s="89">
        <v>490</v>
      </c>
      <c r="C82" s="32">
        <v>4</v>
      </c>
      <c r="D82" s="100">
        <v>0</v>
      </c>
      <c r="E82" s="35">
        <f t="shared" si="3"/>
        <v>0</v>
      </c>
      <c r="G82" s="15"/>
      <c r="H82" s="15"/>
    </row>
    <row r="83" spans="1:5" ht="31">
      <c r="A83" s="72" t="s">
        <v>49</v>
      </c>
      <c r="B83" s="86" t="s">
        <v>4</v>
      </c>
      <c r="C83" s="86" t="s">
        <v>50</v>
      </c>
      <c r="D83" s="86" t="s">
        <v>82</v>
      </c>
      <c r="E83" s="66" t="s">
        <v>69</v>
      </c>
    </row>
    <row r="84" spans="1:5" ht="15.5">
      <c r="A84" s="72" t="s">
        <v>47</v>
      </c>
      <c r="B84" s="34">
        <v>109</v>
      </c>
      <c r="C84" s="32">
        <v>6</v>
      </c>
      <c r="D84" s="100">
        <v>0</v>
      </c>
      <c r="E84" s="35">
        <f>B84*C84*D84</f>
        <v>0</v>
      </c>
    </row>
    <row r="85" spans="1:5" ht="15.5">
      <c r="A85" s="72" t="s">
        <v>48</v>
      </c>
      <c r="B85" s="34">
        <v>46</v>
      </c>
      <c r="C85" s="32">
        <v>6</v>
      </c>
      <c r="D85" s="100">
        <v>0</v>
      </c>
      <c r="E85" s="35">
        <f aca="true" t="shared" si="4" ref="E85:E86">B85*C85*D85</f>
        <v>0</v>
      </c>
    </row>
    <row r="86" spans="1:5" ht="15.5">
      <c r="A86" s="72" t="s">
        <v>46</v>
      </c>
      <c r="B86" s="34">
        <v>63</v>
      </c>
      <c r="C86" s="32">
        <v>1</v>
      </c>
      <c r="D86" s="100">
        <v>0</v>
      </c>
      <c r="E86" s="35">
        <f t="shared" si="4"/>
        <v>0</v>
      </c>
    </row>
    <row r="87" spans="1:5" ht="15.5">
      <c r="A87" s="10"/>
      <c r="B87" s="10"/>
      <c r="C87" s="15"/>
      <c r="D87" s="15"/>
      <c r="E87" s="15"/>
    </row>
    <row r="88" spans="1:5" ht="15.5">
      <c r="A88" s="6" t="s">
        <v>28</v>
      </c>
      <c r="B88" s="12"/>
      <c r="C88" s="19"/>
      <c r="D88" s="19"/>
      <c r="E88" s="40">
        <f>SUM(E72:E87)</f>
        <v>0</v>
      </c>
    </row>
    <row r="89" spans="1:5" ht="15.5">
      <c r="A89" s="10"/>
      <c r="B89" s="10"/>
      <c r="C89" s="15"/>
      <c r="D89" s="15"/>
      <c r="E89" s="15"/>
    </row>
    <row r="90" spans="1:5" ht="15.5">
      <c r="A90" s="21" t="s">
        <v>55</v>
      </c>
      <c r="B90" s="10"/>
      <c r="C90" s="15"/>
      <c r="D90" s="15"/>
      <c r="E90" s="90">
        <f>E30+E41+E55+E67+E88</f>
        <v>0</v>
      </c>
    </row>
    <row r="91" spans="1:5" ht="15.5">
      <c r="A91" s="21" t="s">
        <v>56</v>
      </c>
      <c r="B91" s="10"/>
      <c r="C91" s="15"/>
      <c r="D91" s="15"/>
      <c r="E91" s="90">
        <f>E90*0.21</f>
        <v>0</v>
      </c>
    </row>
    <row r="92" spans="1:5" ht="15.5">
      <c r="A92" s="21" t="s">
        <v>57</v>
      </c>
      <c r="B92" s="10"/>
      <c r="C92" s="15"/>
      <c r="D92" s="15"/>
      <c r="E92" s="90">
        <f>E90+E91</f>
        <v>0</v>
      </c>
    </row>
    <row r="93" spans="1:5" ht="15.5">
      <c r="A93" s="10"/>
      <c r="B93" s="10"/>
      <c r="C93" s="15"/>
      <c r="D93" s="15"/>
      <c r="E93" s="15"/>
    </row>
    <row r="94" spans="1:5" ht="15.5">
      <c r="A94" s="10"/>
      <c r="B94" s="10"/>
      <c r="C94" s="15"/>
      <c r="D94" s="15"/>
      <c r="E94" s="15"/>
    </row>
    <row r="95" spans="1:5" ht="15.5">
      <c r="A95" s="10"/>
      <c r="B95" s="10"/>
      <c r="C95" s="15"/>
      <c r="D95" s="15"/>
      <c r="E95" s="15"/>
    </row>
    <row r="96" spans="1:5" ht="15.5">
      <c r="A96" s="10"/>
      <c r="B96" s="10"/>
      <c r="C96" s="15"/>
      <c r="D96" s="15"/>
      <c r="E96" s="15"/>
    </row>
    <row r="97" spans="1:5" ht="15.5">
      <c r="A97" s="10"/>
      <c r="B97" s="10"/>
      <c r="C97" s="15"/>
      <c r="D97" s="15"/>
      <c r="E97" s="15"/>
    </row>
    <row r="98" spans="1:5" ht="15.5">
      <c r="A98" s="10"/>
      <c r="B98" s="10"/>
      <c r="C98" s="15"/>
      <c r="D98" s="15"/>
      <c r="E98" s="15"/>
    </row>
    <row r="99" spans="1:5" ht="15.5">
      <c r="A99" s="10"/>
      <c r="B99" s="10"/>
      <c r="C99" s="15"/>
      <c r="D99" s="15"/>
      <c r="E99" s="15"/>
    </row>
    <row r="100" spans="1:5" ht="15.5">
      <c r="A100" s="10"/>
      <c r="B100" s="10"/>
      <c r="C100" s="15"/>
      <c r="D100" s="15"/>
      <c r="E100" s="15"/>
    </row>
    <row r="101" spans="1:5" ht="15.5">
      <c r="A101" s="10"/>
      <c r="B101" s="10"/>
      <c r="C101" s="15"/>
      <c r="D101" s="15"/>
      <c r="E101" s="15"/>
    </row>
    <row r="102" spans="1:5" ht="15.5">
      <c r="A102" s="10"/>
      <c r="B102" s="10"/>
      <c r="C102" s="15"/>
      <c r="D102" s="15"/>
      <c r="E102" s="15"/>
    </row>
    <row r="103" spans="1:5" ht="15.5">
      <c r="A103" s="10"/>
      <c r="B103" s="10"/>
      <c r="C103" s="15"/>
      <c r="D103" s="15"/>
      <c r="E103" s="15"/>
    </row>
    <row r="104" spans="1:5" ht="15.5">
      <c r="A104" s="10"/>
      <c r="B104" s="10"/>
      <c r="C104" s="15"/>
      <c r="D104" s="15"/>
      <c r="E104" s="15"/>
    </row>
    <row r="105" spans="1:5" ht="15.5">
      <c r="A105" s="10"/>
      <c r="B105" s="10"/>
      <c r="C105" s="15"/>
      <c r="D105" s="15"/>
      <c r="E105" s="15"/>
    </row>
    <row r="106" spans="1:5" ht="15.5">
      <c r="A106" s="10"/>
      <c r="B106" s="10"/>
      <c r="C106" s="15"/>
      <c r="D106" s="15"/>
      <c r="E106" s="15"/>
    </row>
    <row r="107" spans="1:5" ht="15.5">
      <c r="A107" s="10"/>
      <c r="B107" s="10"/>
      <c r="C107" s="15"/>
      <c r="D107" s="15"/>
      <c r="E107" s="15"/>
    </row>
  </sheetData>
  <sheetProtection algorithmName="SHA-512" hashValue="W4MHeAUOJZfs9/WLcWO3+slydi3sj24tiZbm/p3vMZ0NW7/ocT1olKhhT1zRnAQWkEJzOnhloreBIlpO9b6Jvw==" saltValue="+Hkp4RdTl1IUUK2zUy7KmQ==" spinCount="100000" sheet="1" objects="1" scenarios="1" selectLockedCells="1"/>
  <mergeCells count="8">
    <mergeCell ref="G38:H38"/>
    <mergeCell ref="C47:D47"/>
    <mergeCell ref="C49:D49"/>
    <mergeCell ref="C52:D52"/>
    <mergeCell ref="A53:B53"/>
    <mergeCell ref="C61:D61"/>
    <mergeCell ref="A17:A18"/>
    <mergeCell ref="C37:D37"/>
  </mergeCells>
  <printOptions/>
  <pageMargins left="0.7" right="0.7" top="0.787401575" bottom="0.7874015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</dc:creator>
  <cp:keywords/>
  <dc:description/>
  <cp:lastModifiedBy>Drozdek Marek</cp:lastModifiedBy>
  <cp:lastPrinted>2023-08-10T07:49:44Z</cp:lastPrinted>
  <dcterms:created xsi:type="dcterms:W3CDTF">2023-08-09T10:40:15Z</dcterms:created>
  <dcterms:modified xsi:type="dcterms:W3CDTF">2023-08-10T08:48:09Z</dcterms:modified>
  <cp:category/>
  <cp:version/>
  <cp:contentType/>
  <cp:contentStatus/>
</cp:coreProperties>
</file>