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C4C2EDCB-8E3A-4A7C-9355-30089D51AE50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Pol'!$A$1:$Y$113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9" i="12"/>
  <c r="I9" i="12"/>
  <c r="I8" i="12" s="1"/>
  <c r="K9" i="12"/>
  <c r="K8" i="12" s="1"/>
  <c r="M9" i="12"/>
  <c r="O9" i="12"/>
  <c r="O8" i="12" s="1"/>
  <c r="Q9" i="12"/>
  <c r="V9" i="12"/>
  <c r="G10" i="12"/>
  <c r="M10" i="12" s="1"/>
  <c r="I10" i="12"/>
  <c r="K10" i="12"/>
  <c r="O10" i="12"/>
  <c r="Q10" i="12"/>
  <c r="Q8" i="12" s="1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G19" i="12"/>
  <c r="I19" i="12"/>
  <c r="K19" i="12"/>
  <c r="K18" i="12" s="1"/>
  <c r="M19" i="12"/>
  <c r="O19" i="12"/>
  <c r="O18" i="12" s="1"/>
  <c r="Q19" i="12"/>
  <c r="Q18" i="12" s="1"/>
  <c r="V19" i="12"/>
  <c r="V18" i="12" s="1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I18" i="12" s="1"/>
  <c r="K30" i="12"/>
  <c r="O30" i="12"/>
  <c r="Q30" i="12"/>
  <c r="V30" i="12"/>
  <c r="Q31" i="12"/>
  <c r="V31" i="12"/>
  <c r="G32" i="12"/>
  <c r="I32" i="12"/>
  <c r="K32" i="12"/>
  <c r="M32" i="12"/>
  <c r="O32" i="12"/>
  <c r="Q32" i="12"/>
  <c r="V32" i="12"/>
  <c r="G33" i="12"/>
  <c r="G31" i="12" s="1"/>
  <c r="I33" i="12"/>
  <c r="I31" i="12" s="1"/>
  <c r="K33" i="12"/>
  <c r="K31" i="12" s="1"/>
  <c r="M33" i="12"/>
  <c r="M31" i="12" s="1"/>
  <c r="O33" i="12"/>
  <c r="O31" i="12" s="1"/>
  <c r="Q33" i="12"/>
  <c r="V33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O35" i="12" s="1"/>
  <c r="Q36" i="12"/>
  <c r="Q35" i="12" s="1"/>
  <c r="V36" i="12"/>
  <c r="V35" i="12" s="1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I35" i="12" s="1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K35" i="12" s="1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G54" i="12"/>
  <c r="I54" i="12"/>
  <c r="K54" i="12"/>
  <c r="M54" i="12"/>
  <c r="O54" i="12"/>
  <c r="O53" i="12" s="1"/>
  <c r="Q54" i="12"/>
  <c r="Q53" i="12" s="1"/>
  <c r="V54" i="12"/>
  <c r="V53" i="12" s="1"/>
  <c r="I55" i="12"/>
  <c r="G56" i="12"/>
  <c r="I56" i="12"/>
  <c r="K56" i="12"/>
  <c r="K55" i="12" s="1"/>
  <c r="M56" i="12"/>
  <c r="O56" i="12"/>
  <c r="O55" i="12" s="1"/>
  <c r="Q56" i="12"/>
  <c r="Q55" i="12" s="1"/>
  <c r="V56" i="12"/>
  <c r="V55" i="12" s="1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5" i="12"/>
  <c r="G64" i="12" s="1"/>
  <c r="I65" i="12"/>
  <c r="I64" i="12" s="1"/>
  <c r="K65" i="12"/>
  <c r="K64" i="12" s="1"/>
  <c r="M65" i="12"/>
  <c r="M64" i="12" s="1"/>
  <c r="O65" i="12"/>
  <c r="Q65" i="12"/>
  <c r="V65" i="12"/>
  <c r="G66" i="12"/>
  <c r="I66" i="12"/>
  <c r="K66" i="12"/>
  <c r="M66" i="12"/>
  <c r="O66" i="12"/>
  <c r="O64" i="12" s="1"/>
  <c r="Q66" i="12"/>
  <c r="Q64" i="12" s="1"/>
  <c r="V66" i="12"/>
  <c r="V64" i="12" s="1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M73" i="12" s="1"/>
  <c r="I74" i="12"/>
  <c r="K74" i="12"/>
  <c r="O74" i="12"/>
  <c r="Q74" i="12"/>
  <c r="V74" i="12"/>
  <c r="G75" i="12"/>
  <c r="I75" i="12"/>
  <c r="I73" i="12" s="1"/>
  <c r="K75" i="12"/>
  <c r="K73" i="12" s="1"/>
  <c r="M75" i="12"/>
  <c r="O75" i="12"/>
  <c r="O73" i="12" s="1"/>
  <c r="Q75" i="12"/>
  <c r="Q73" i="12" s="1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V73" i="12" s="1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4" i="12"/>
  <c r="M84" i="12" s="1"/>
  <c r="I84" i="12"/>
  <c r="I83" i="12" s="1"/>
  <c r="K84" i="12"/>
  <c r="K83" i="12" s="1"/>
  <c r="O84" i="12"/>
  <c r="Q84" i="12"/>
  <c r="V84" i="12"/>
  <c r="G86" i="12"/>
  <c r="I86" i="12"/>
  <c r="K86" i="12"/>
  <c r="M86" i="12"/>
  <c r="O86" i="12"/>
  <c r="O83" i="12" s="1"/>
  <c r="Q86" i="12"/>
  <c r="Q83" i="12" s="1"/>
  <c r="V86" i="12"/>
  <c r="V83" i="12" s="1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Q97" i="12"/>
  <c r="V97" i="12"/>
  <c r="G98" i="12"/>
  <c r="I98" i="12"/>
  <c r="K98" i="12"/>
  <c r="M98" i="12"/>
  <c r="O98" i="12"/>
  <c r="Q98" i="12"/>
  <c r="V98" i="12"/>
  <c r="G99" i="12"/>
  <c r="I99" i="12"/>
  <c r="I97" i="12" s="1"/>
  <c r="K99" i="12"/>
  <c r="K97" i="12" s="1"/>
  <c r="M99" i="12"/>
  <c r="M97" i="12" s="1"/>
  <c r="O99" i="12"/>
  <c r="O97" i="12" s="1"/>
  <c r="Q99" i="12"/>
  <c r="V99" i="12"/>
  <c r="O100" i="12"/>
  <c r="Q100" i="12"/>
  <c r="V100" i="12"/>
  <c r="G101" i="12"/>
  <c r="M101" i="12" s="1"/>
  <c r="M100" i="12" s="1"/>
  <c r="I101" i="12"/>
  <c r="I100" i="12" s="1"/>
  <c r="K101" i="12"/>
  <c r="K100" i="12" s="1"/>
  <c r="O101" i="12"/>
  <c r="Q101" i="12"/>
  <c r="V101" i="12"/>
  <c r="AE103" i="12"/>
  <c r="F41" i="1" s="1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G8" i="12" l="1"/>
  <c r="I49" i="1" s="1"/>
  <c r="I60" i="1" s="1"/>
  <c r="F39" i="1"/>
  <c r="F40" i="1"/>
  <c r="M83" i="12"/>
  <c r="M18" i="12"/>
  <c r="M8" i="12"/>
  <c r="M55" i="12"/>
  <c r="M35" i="12"/>
  <c r="G35" i="12"/>
  <c r="G55" i="12"/>
  <c r="G73" i="12"/>
  <c r="AF103" i="12"/>
  <c r="G83" i="12"/>
  <c r="G100" i="12"/>
  <c r="J57" i="1" l="1"/>
  <c r="J58" i="1"/>
  <c r="J59" i="1"/>
  <c r="I17" i="1"/>
  <c r="I21" i="1" s="1"/>
  <c r="G103" i="12"/>
  <c r="J51" i="1"/>
  <c r="J50" i="1"/>
  <c r="J49" i="1"/>
  <c r="J54" i="1"/>
  <c r="J53" i="1"/>
  <c r="J52" i="1"/>
  <c r="G41" i="1"/>
  <c r="H41" i="1" s="1"/>
  <c r="I41" i="1" s="1"/>
  <c r="G40" i="1"/>
  <c r="H40" i="1" s="1"/>
  <c r="I40" i="1" s="1"/>
  <c r="G39" i="1"/>
  <c r="H39" i="1"/>
  <c r="H42" i="1" s="1"/>
  <c r="F42" i="1"/>
  <c r="J55" i="1"/>
  <c r="J56" i="1"/>
  <c r="J60" i="1" l="1"/>
  <c r="G23" i="1"/>
  <c r="G42" i="1"/>
  <c r="G25" i="1" s="1"/>
  <c r="I39" i="1"/>
  <c r="I42" i="1" s="1"/>
  <c r="J41" i="1" l="1"/>
  <c r="J40" i="1"/>
  <c r="J39" i="1"/>
  <c r="J42" i="1" s="1"/>
  <c r="A25" i="1"/>
  <c r="G28" i="1"/>
  <c r="A23" i="1"/>
  <c r="G24" i="1" l="1"/>
  <c r="A24" i="1"/>
  <c r="G26" i="1"/>
  <c r="A26" i="1"/>
  <c r="A27" i="1" l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DA840226-964F-4294-A658-B22C11DCB0A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F0B2CB6-52EB-412D-990C-3289D819E1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<sst xmlns="http://schemas.openxmlformats.org/spreadsheetml/2006/main" count="836" uniqueCount="289">
  <si>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</si>
  <si>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</si>
  <si>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</si>
  <si>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</si>
  <si>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</si>
  <si>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</si>
  <si>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</si>
  <si>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</si>
  <si>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</si>
  <si>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</si>
  <si>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</si>
  <si>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</si>
  <si>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</si>
  <si>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</si>
  <si>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</si>
  <si>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</si>
  <si>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</si>
  <si>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</si>
  <si>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</si>
  <si>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</si>
  <si>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</si>
  <si>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</si>
  <si>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</si>
  <si>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</si>
  <si>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</si>
  <si>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</si>
  <si>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</si>
  <si>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</si>
  <si>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</si>
  <si>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</si>
  <si>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</si>
  <si>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</si>
  <si>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</si>
  <si>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</si>
  <si>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</si>
  <si>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</si>
  <si>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</si>
  <si>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</si>
  <si>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</si>
  <si>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</si>
  <si>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</si>
  <si>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</si>
  <si>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</si>
  <si>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</si>
  <si>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Zdravotechnické instalace</t>
  </si>
  <si>
    <t>01</t>
  </si>
  <si>
    <t>Dům služeb</t>
  </si>
  <si>
    <t>Objekt:</t>
  </si>
  <si>
    <t>Rozpočet:</t>
  </si>
  <si>
    <t>04</t>
  </si>
  <si>
    <t>Opava Vávrovice</t>
  </si>
  <si>
    <t>Stavba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</si>
  <si>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</si>
  <si>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</si>
  <si>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</si>
  <si>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</si>
  <si>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</si>
  <si>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</si>
  <si>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</si>
  <si>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</si>
  <si>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</si>
  <si>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</si>
  <si>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</si>
  <si>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</si>
  <si>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</si>
  <si>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Předstěnové systémy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</si>
  <si>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</si>
  <si>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</si>
  <si>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</si>
  <si>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</si>
  <si>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</si>
  <si>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</si>
  <si>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</si>
  <si>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</si>
  <si>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</si>
  <si>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</si>
  <si>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</si>
  <si>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</si>
  <si>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</si>
  <si>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</si>
  <si>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</si>
  <si>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</si>
  <si>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</si>
  <si>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</si>
  <si>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</si>
  <si>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</si>
  <si>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</si>
  <si>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</si>
  <si>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</si>
  <si>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</si>
  <si>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</si>
  <si>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</si>
  <si>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</si>
  <si>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</si>
  <si>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</si>
  <si>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</si>
  <si>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</si>
  <si>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</si>
  <si>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</si>
  <si>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</si>
  <si>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</si>
  <si>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</si>
  <si>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</si>
  <si>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</si>
  <si>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721194104</t>
  </si>
  <si>
    <t>Vyvedení odpadních výpustek, D 40 x 1,8 mm</t>
  </si>
  <si>
    <t>kus</t>
  </si>
  <si>
    <t>RTS 25/ I</t>
  </si>
  <si>
    <t>Práce</t>
  </si>
  <si>
    <t>Běžná</t>
  </si>
  <si>
    <t>POL1_</t>
  </si>
  <si>
    <t>721194109</t>
  </si>
  <si>
    <t>Vyvedení odpadních výpustek, D 110 x 2,3 mm</t>
  </si>
  <si>
    <t>721171903</t>
  </si>
  <si>
    <t xml:space="preserve">Potrubí z PP vsazení odbočky do hrdla DN 50   </t>
  </si>
  <si>
    <t xml:space="preserve">ks    </t>
  </si>
  <si>
    <t>Vlastní</t>
  </si>
  <si>
    <t>Indiv</t>
  </si>
  <si>
    <t>721174025</t>
  </si>
  <si>
    <t xml:space="preserve">Potrubí kanalizační z PP odpadní DN 110   </t>
  </si>
  <si>
    <t xml:space="preserve">m     </t>
  </si>
  <si>
    <t>721174042.</t>
  </si>
  <si>
    <t xml:space="preserve">Dopojení kondenzu   </t>
  </si>
  <si>
    <t>721174043</t>
  </si>
  <si>
    <t xml:space="preserve">Potrubí kanalizační z PP připojovací DN 50   </t>
  </si>
  <si>
    <t>721174044</t>
  </si>
  <si>
    <t xml:space="preserve">Potrubí kanalizační z PP připojovací DN 75   </t>
  </si>
  <si>
    <t>721174045</t>
  </si>
  <si>
    <t xml:space="preserve">Potrubí kanalizační z PP připojovací DN 110   </t>
  </si>
  <si>
    <t>998721201</t>
  </si>
  <si>
    <t>Přesun hmot pro vnitřní kanalizaci, výšky do 6 m</t>
  </si>
  <si>
    <t>Přesun hmot</t>
  </si>
  <si>
    <t>POL7_</t>
  </si>
  <si>
    <t>722176112</t>
  </si>
  <si>
    <t>Montáž plastového vodovodního potrubí, polyfuzně svařovaného, D 20 mm</t>
  </si>
  <si>
    <t>m</t>
  </si>
  <si>
    <t>722176113</t>
  </si>
  <si>
    <t>Montáž plastového vodovodního potrubí, polyfuzně svařovaného, D 25 mm</t>
  </si>
  <si>
    <t>722176114</t>
  </si>
  <si>
    <t>Montáž plastového vodovodního potrubí, polyfuzně svařovaného, D 32 mm</t>
  </si>
  <si>
    <t>722181111</t>
  </si>
  <si>
    <t>Ochrana potrubí plstěnými pásy do DN 20 mm</t>
  </si>
  <si>
    <t>722181221</t>
  </si>
  <si>
    <t>Izolace návleková tl. stěny 6 mm</t>
  </si>
  <si>
    <t>RTS 23/ I</t>
  </si>
  <si>
    <t>722181222</t>
  </si>
  <si>
    <t>Izolace návleková tl. stěny 9 mm</t>
  </si>
  <si>
    <t>722190403</t>
  </si>
  <si>
    <t>Vyvedení a upevnění výpustek DN 25 mm</t>
  </si>
  <si>
    <t>722220152</t>
  </si>
  <si>
    <t xml:space="preserve">Nástěnka závitová plastová PPR PN 20 DN 20 x G 1/2"   </t>
  </si>
  <si>
    <t>722220231</t>
  </si>
  <si>
    <t xml:space="preserve">Přechodka dGK PPR PN 20 D 20 x G 1/2" s kovovým vnitřním závitem   </t>
  </si>
  <si>
    <t>722232043</t>
  </si>
  <si>
    <t xml:space="preserve">Kohout kulový přímý G 1/2" PN 42 do 185°C vnitřní závit   </t>
  </si>
  <si>
    <t>725813111</t>
  </si>
  <si>
    <t xml:space="preserve">Ventil rohový bez připojovací trubičky nebo flexi hadičky G 1/2"   </t>
  </si>
  <si>
    <t>soubor</t>
  </si>
  <si>
    <t>998722201</t>
  </si>
  <si>
    <t>Přesun hmot pro vnitřní vodovod, výšky do 6 m</t>
  </si>
  <si>
    <t>723190203</t>
  </si>
  <si>
    <t>Přípojka plynovodu, trubky závitové černé DN 20 mm</t>
  </si>
  <si>
    <t>723231163</t>
  </si>
  <si>
    <t xml:space="preserve">Kohout kulový přímý G 3/4" PN 42 do 185°C plnoprůtokový vnitřní závit těžká řada   </t>
  </si>
  <si>
    <t>998723201</t>
  </si>
  <si>
    <t>Přesun hmot pro vnitřní plynovod, výšky do 6 m</t>
  </si>
  <si>
    <t>725119306</t>
  </si>
  <si>
    <t>Montáž klozetu závěsného</t>
  </si>
  <si>
    <t>725129201</t>
  </si>
  <si>
    <t>Montáž pisoárového záchodku bez nádrže</t>
  </si>
  <si>
    <t>725210821</t>
  </si>
  <si>
    <t>Demontáž umyvadel bez výtokových armatur</t>
  </si>
  <si>
    <t>725291123</t>
  </si>
  <si>
    <t xml:space="preserve">Madlo rovné nerez </t>
  </si>
  <si>
    <t>725829301</t>
  </si>
  <si>
    <t>Montáž baterie umyvadlové a dřezové stojánkové</t>
  </si>
  <si>
    <t>478377</t>
  </si>
  <si>
    <t xml:space="preserve">Zařizovací předměty   </t>
  </si>
  <si>
    <t>58128450</t>
  </si>
  <si>
    <t xml:space="preserve">Montáž ZTI   </t>
  </si>
  <si>
    <t>725823121</t>
  </si>
  <si>
    <t>Baterie umyvadlová stojánková  ruční, včetně otvírání odpadu</t>
  </si>
  <si>
    <t>28696752</t>
  </si>
  <si>
    <t>Tlačítko ovládací WC  pochromovaný plast</t>
  </si>
  <si>
    <t>SPCM</t>
  </si>
  <si>
    <t>Specifikace</t>
  </si>
  <si>
    <t>POL3_</t>
  </si>
  <si>
    <t>55161200</t>
  </si>
  <si>
    <t>Sifon umyvadlový SV1410 chrom</t>
  </si>
  <si>
    <t>55161675</t>
  </si>
  <si>
    <t>WC sedátko Topolino, antibakteriální, bílé</t>
  </si>
  <si>
    <t>55161701</t>
  </si>
  <si>
    <t>Uzávěrka zápachová pisoárová T 2420</t>
  </si>
  <si>
    <t>64213620</t>
  </si>
  <si>
    <t>Umyvadlo keramické  s otvorem pro baterii 650 x 485 mm</t>
  </si>
  <si>
    <t>64238932</t>
  </si>
  <si>
    <t>Klozet keramický závěsný hluboké splachování</t>
  </si>
  <si>
    <t>Odkaz na mn. položky pořadí 25 : 2,00000</t>
  </si>
  <si>
    <t>VV</t>
  </si>
  <si>
    <t>64250920</t>
  </si>
  <si>
    <t>Urinál keramický odsávací LIVO antivandal, radarový senzor, napájení síť</t>
  </si>
  <si>
    <t>998725201</t>
  </si>
  <si>
    <t>Přesun hmot pro zařizovací předměty, výšky do 6 m</t>
  </si>
  <si>
    <t>726111031</t>
  </si>
  <si>
    <t xml:space="preserve">Instalační předstěna pro klozet do zazdění   </t>
  </si>
  <si>
    <t>202001</t>
  </si>
  <si>
    <t xml:space="preserve">Uvedení kotle do provozu   </t>
  </si>
  <si>
    <t>202007</t>
  </si>
  <si>
    <t xml:space="preserve">Dodávka a montáž odkoužení do komínu - předpoklad dle dodávky kominíka   </t>
  </si>
  <si>
    <t>202010</t>
  </si>
  <si>
    <t xml:space="preserve">Drobný instalační materiál   </t>
  </si>
  <si>
    <t>731244493</t>
  </si>
  <si>
    <t xml:space="preserve">Montáž kotle ocelového závěsného na plyn kondenzačního o výkonu přes 20 do 28 kW   </t>
  </si>
  <si>
    <t>7729401</t>
  </si>
  <si>
    <t xml:space="preserve">Filtr hydrocyklónový a magnetický 3/4'' závitový   </t>
  </si>
  <si>
    <t>202011</t>
  </si>
  <si>
    <t xml:space="preserve">Demontáže a montážní práce   </t>
  </si>
  <si>
    <t>HZS</t>
  </si>
  <si>
    <t>POL10_</t>
  </si>
  <si>
    <t>Z024665</t>
  </si>
  <si>
    <t xml:space="preserve">Kotel kondenzační  050-W kombi 25kw   </t>
  </si>
  <si>
    <t>ZK05991</t>
  </si>
  <si>
    <t xml:space="preserve">ViCare termostat – modulační </t>
  </si>
  <si>
    <t>733222102</t>
  </si>
  <si>
    <t xml:space="preserve">Potrubí měděné polotvrdé spojované měkkým pájením D 15x1 mm   </t>
  </si>
  <si>
    <t>733222103</t>
  </si>
  <si>
    <t xml:space="preserve">Potrubí měděné polotvrdé spojované měkkým pájením D 18x1 mm   </t>
  </si>
  <si>
    <t>733222104</t>
  </si>
  <si>
    <t xml:space="preserve">Potrubí měděné polotvrdé spojované měkkým pájením D 22x1 mm   </t>
  </si>
  <si>
    <t>733224222</t>
  </si>
  <si>
    <t xml:space="preserve">Příplatek k potrubí měděnému za zhotovení přípojky z trubek měděných D 15x1 mm   </t>
  </si>
  <si>
    <t>733224224</t>
  </si>
  <si>
    <t xml:space="preserve">Příplatek k potrubí měděnému za zhotovení přípojky z trubek měděných D 22x1 mm   </t>
  </si>
  <si>
    <t>733291101</t>
  </si>
  <si>
    <t xml:space="preserve">Zkouška těsnosti potrubí měděné D do 35x1,5   </t>
  </si>
  <si>
    <t>733811221</t>
  </si>
  <si>
    <t xml:space="preserve">Ochrana potrubí ústředního vytápění termoizolačními trubicemi z PE tl přes 6 do 9 mm DN do 22 mm   </t>
  </si>
  <si>
    <t>998733201</t>
  </si>
  <si>
    <t>Přesun hmot pro rozvody potrubí, výšky do 6 m</t>
  </si>
  <si>
    <t>734209103</t>
  </si>
  <si>
    <t>Montáž armatur závitových,s 1závitem, G 1/2</t>
  </si>
  <si>
    <t>734209114</t>
  </si>
  <si>
    <t>Montáž armatur závitových,se 2závity, G 3/4</t>
  </si>
  <si>
    <t>734211120</t>
  </si>
  <si>
    <t xml:space="preserve">Ventil závitový odvzdušňovací G 1/2 PN 14 do 120°C automatický   </t>
  </si>
  <si>
    <t>734261234</t>
  </si>
  <si>
    <t xml:space="preserve">Šroubení topenářské přímé G 3/4 PN 16 do 120°C   </t>
  </si>
  <si>
    <t>734261406</t>
  </si>
  <si>
    <t xml:space="preserve">Armatura připojovací přímá G 1/2x18 PN 10 do 110°C radiátorů typu VK   </t>
  </si>
  <si>
    <t>734291123</t>
  </si>
  <si>
    <t xml:space="preserve">Kohout plnící a vypouštěcí G 1/2 PN 10 do 90°C závitový   </t>
  </si>
  <si>
    <t>734292714</t>
  </si>
  <si>
    <t xml:space="preserve">Kohout kulový přímý G 3/4 PN 42 do 185°C vnitřní závit   </t>
  </si>
  <si>
    <t>998734201</t>
  </si>
  <si>
    <t>Přesun hmot pro armatury, výšky do 6 m</t>
  </si>
  <si>
    <t>735151811</t>
  </si>
  <si>
    <t>Demontáž otopných těles panelových jednořadých, délky do1500 mm</t>
  </si>
  <si>
    <t>7</t>
  </si>
  <si>
    <t>735179110</t>
  </si>
  <si>
    <t>Montáž otopných těles koupelnových</t>
  </si>
  <si>
    <t>735191905</t>
  </si>
  <si>
    <t>Oprava - odvzdušnění otopných těles</t>
  </si>
  <si>
    <t>Odkaz na mn. položky pořadí 67 : 7,00000</t>
  </si>
  <si>
    <t>735191910</t>
  </si>
  <si>
    <t>Napuštění vody do otopného systému - bez kotle</t>
  </si>
  <si>
    <t>m2</t>
  </si>
  <si>
    <t>8*0,6*1,5</t>
  </si>
  <si>
    <t>735192921</t>
  </si>
  <si>
    <t>Zpětná montáž otopných těles panelových jednořadých, délky do 1500 mm</t>
  </si>
  <si>
    <t>735494811</t>
  </si>
  <si>
    <t>Vypuštění vody z otopných těles</t>
  </si>
  <si>
    <t>Odkaz na mn. položky pořadí 70 : 7,20000</t>
  </si>
  <si>
    <t>48457201</t>
  </si>
  <si>
    <t>Těleso otopné deskové výška 600 mm, délka 600 mm</t>
  </si>
  <si>
    <t>998735201</t>
  </si>
  <si>
    <t>Přesun hmot pro otopná tělesa, výšky do 6 m</t>
  </si>
  <si>
    <t>005124010R</t>
  </si>
  <si>
    <t>Koordinační činnost</t>
  </si>
  <si>
    <t>Soubor</t>
  </si>
  <si>
    <t>VRN</t>
  </si>
  <si>
    <t>POL99_2</t>
  </si>
  <si>
    <t>00523  R</t>
  </si>
  <si>
    <t>Zkoušky a revize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</si>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</sst>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2" t="s">
        <v>41</v>
      </c>
      <c r="B2" s="192"/>
      <c r="C2" s="192"/>
      <c r="D2" s="192"/>
      <c r="E2" s="192"/>
      <c r="F2" s="192"/>
      <c r="G2" s="192"/>
    </row>
  </sheetData>
  <sheetProtection algorithmName="SHA-512" hashValue="hGo9C05fKZ0cyhWc4hjQjE37mL175O7GLzReNjdDY/ejZBi8X4mroiWp3aMkdyC+HTEzdGbwI4r7Qwdg7TGm1A==" saltValue="RN0/kdzT9MHoJ1QrRh5C/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5">
      <c r="A2" s="2"/>
      <c r="B2" s="77" t="s">
        <v>24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5">
      <c r="A4" s="76">
        <v>1367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5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20"/>
      <c r="F13" s="221"/>
      <c r="G13" s="22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SUMIF(F49:F59,A16,I49:I59)+SUMIF(F49:F59,"PSU",I49:I59)</f>
        <v>0</v>
      </c>
      <c r="J16" s="207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SUMIF(F49:F59,A17,I49:I59)</f>
        <v>0</v>
      </c>
      <c r="J17" s="207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SUMIF(F49:F59,A18,I49:I59)</f>
        <v>0</v>
      </c>
      <c r="J18" s="207"/>
    </row>
    <row r="19" spans="1:10" ht="23.25" customHeight="1" x14ac:dyDescent="0.25">
      <c r="A19" s="139" t="s">
        <v>74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SUMIF(F49:F59,A19,I49:I59)</f>
        <v>0</v>
      </c>
      <c r="J19" s="207"/>
    </row>
    <row r="20" spans="1:10" ht="23.25" customHeight="1" x14ac:dyDescent="0.25">
      <c r="A20" s="139" t="s">
        <v>75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SUMIF(F49:F59,A20,I49:I59)</f>
        <v>0</v>
      </c>
      <c r="J20" s="207"/>
    </row>
    <row r="21" spans="1:10" ht="23.25" customHeight="1" x14ac:dyDescent="0.25">
      <c r="A21" s="2"/>
      <c r="B21" s="48" t="s">
        <v>31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5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51</v>
      </c>
      <c r="C39" s="195"/>
      <c r="D39" s="195"/>
      <c r="E39" s="195"/>
      <c r="F39" s="99">
        <f>'01 02 Pol'!AE103</f>
        <v>0</v>
      </c>
      <c r="G39" s="100">
        <f>'01 02 Pol'!AF103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45</v>
      </c>
      <c r="C40" s="196" t="s">
        <v>46</v>
      </c>
      <c r="D40" s="196"/>
      <c r="E40" s="196"/>
      <c r="F40" s="104">
        <f>'01 02 Pol'!AE103</f>
        <v>0</v>
      </c>
      <c r="G40" s="105">
        <f>'01 02 Pol'!AF103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95" t="s">
        <v>44</v>
      </c>
      <c r="D41" s="195"/>
      <c r="E41" s="195"/>
      <c r="F41" s="108">
        <f>'01 02 Pol'!AE103</f>
        <v>0</v>
      </c>
      <c r="G41" s="101">
        <f>'01 02 Pol'!AF103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97" t="s">
        <v>52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54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56</v>
      </c>
      <c r="C49" s="193" t="s">
        <v>57</v>
      </c>
      <c r="D49" s="194"/>
      <c r="E49" s="194"/>
      <c r="F49" s="135" t="s">
        <v>27</v>
      </c>
      <c r="G49" s="136"/>
      <c r="H49" s="136"/>
      <c r="I49" s="136">
        <f>'01 02 Pol'!G8</f>
        <v>0</v>
      </c>
      <c r="J49" s="132" t="str">
        <f>IF(I60=0,"",I49/I60*100)</f>
        <v/>
      </c>
    </row>
    <row r="50" spans="1:10" ht="36.75" customHeight="1" x14ac:dyDescent="0.25">
      <c r="A50" s="123"/>
      <c r="B50" s="128" t="s">
        <v>58</v>
      </c>
      <c r="C50" s="193" t="s">
        <v>59</v>
      </c>
      <c r="D50" s="194"/>
      <c r="E50" s="194"/>
      <c r="F50" s="135" t="s">
        <v>27</v>
      </c>
      <c r="G50" s="136"/>
      <c r="H50" s="136"/>
      <c r="I50" s="136">
        <f>'01 02 Pol'!G18</f>
        <v>0</v>
      </c>
      <c r="J50" s="132" t="str">
        <f>IF(I60=0,"",I50/I60*100)</f>
        <v/>
      </c>
    </row>
    <row r="51" spans="1:10" ht="36.75" customHeight="1" x14ac:dyDescent="0.25">
      <c r="A51" s="123"/>
      <c r="B51" s="128" t="s">
        <v>60</v>
      </c>
      <c r="C51" s="193" t="s">
        <v>61</v>
      </c>
      <c r="D51" s="194"/>
      <c r="E51" s="194"/>
      <c r="F51" s="135" t="s">
        <v>27</v>
      </c>
      <c r="G51" s="136"/>
      <c r="H51" s="136"/>
      <c r="I51" s="136">
        <f>'01 02 Pol'!G31</f>
        <v>0</v>
      </c>
      <c r="J51" s="132" t="str">
        <f>IF(I60=0,"",I51/I60*100)</f>
        <v/>
      </c>
    </row>
    <row r="52" spans="1:10" ht="36.75" customHeight="1" x14ac:dyDescent="0.25">
      <c r="A52" s="123"/>
      <c r="B52" s="128" t="s">
        <v>62</v>
      </c>
      <c r="C52" s="193" t="s">
        <v>63</v>
      </c>
      <c r="D52" s="194"/>
      <c r="E52" s="194"/>
      <c r="F52" s="135" t="s">
        <v>27</v>
      </c>
      <c r="G52" s="136"/>
      <c r="H52" s="136"/>
      <c r="I52" s="136">
        <f>'01 02 Pol'!G35</f>
        <v>0</v>
      </c>
      <c r="J52" s="132" t="str">
        <f>IF(I60=0,"",I52/I60*100)</f>
        <v/>
      </c>
    </row>
    <row r="53" spans="1:10" ht="36.75" customHeight="1" x14ac:dyDescent="0.25">
      <c r="A53" s="123"/>
      <c r="B53" s="128" t="s">
        <v>64</v>
      </c>
      <c r="C53" s="193" t="s">
        <v>65</v>
      </c>
      <c r="D53" s="194"/>
      <c r="E53" s="194"/>
      <c r="F53" s="135" t="s">
        <v>27</v>
      </c>
      <c r="G53" s="136"/>
      <c r="H53" s="136"/>
      <c r="I53" s="136">
        <f>'01 02 Pol'!G53</f>
        <v>0</v>
      </c>
      <c r="J53" s="132" t="str">
        <f>IF(I60=0,"",I53/I60*100)</f>
        <v/>
      </c>
    </row>
    <row r="54" spans="1:10" ht="36.75" customHeight="1" x14ac:dyDescent="0.25">
      <c r="A54" s="123"/>
      <c r="B54" s="128" t="s">
        <v>66</v>
      </c>
      <c r="C54" s="193" t="s">
        <v>67</v>
      </c>
      <c r="D54" s="194"/>
      <c r="E54" s="194"/>
      <c r="F54" s="135" t="s">
        <v>27</v>
      </c>
      <c r="G54" s="136"/>
      <c r="H54" s="136"/>
      <c r="I54" s="136">
        <f>'01 02 Pol'!G55</f>
        <v>0</v>
      </c>
      <c r="J54" s="132" t="str">
        <f>IF(I60=0,"",I54/I60*100)</f>
        <v/>
      </c>
    </row>
    <row r="55" spans="1:10" ht="36.75" customHeight="1" x14ac:dyDescent="0.25">
      <c r="A55" s="123"/>
      <c r="B55" s="128" t="s">
        <v>68</v>
      </c>
      <c r="C55" s="193" t="s">
        <v>69</v>
      </c>
      <c r="D55" s="194"/>
      <c r="E55" s="194"/>
      <c r="F55" s="135" t="s">
        <v>27</v>
      </c>
      <c r="G55" s="136"/>
      <c r="H55" s="136"/>
      <c r="I55" s="136">
        <f>'01 02 Pol'!G64</f>
        <v>0</v>
      </c>
      <c r="J55" s="132" t="str">
        <f>IF(I60=0,"",I55/I60*100)</f>
        <v/>
      </c>
    </row>
    <row r="56" spans="1:10" ht="36.75" customHeight="1" x14ac:dyDescent="0.25">
      <c r="A56" s="123"/>
      <c r="B56" s="128" t="s">
        <v>70</v>
      </c>
      <c r="C56" s="193" t="s">
        <v>71</v>
      </c>
      <c r="D56" s="194"/>
      <c r="E56" s="194"/>
      <c r="F56" s="135" t="s">
        <v>27</v>
      </c>
      <c r="G56" s="136"/>
      <c r="H56" s="136"/>
      <c r="I56" s="136">
        <f>'01 02 Pol'!G73</f>
        <v>0</v>
      </c>
      <c r="J56" s="132" t="str">
        <f>IF(I60=0,"",I56/I60*100)</f>
        <v/>
      </c>
    </row>
    <row r="57" spans="1:10" ht="36.75" customHeight="1" x14ac:dyDescent="0.25">
      <c r="A57" s="123"/>
      <c r="B57" s="128" t="s">
        <v>72</v>
      </c>
      <c r="C57" s="193" t="s">
        <v>73</v>
      </c>
      <c r="D57" s="194"/>
      <c r="E57" s="194"/>
      <c r="F57" s="135" t="s">
        <v>27</v>
      </c>
      <c r="G57" s="136"/>
      <c r="H57" s="136"/>
      <c r="I57" s="136">
        <f>'01 02 Pol'!G83</f>
        <v>0</v>
      </c>
      <c r="J57" s="132" t="str">
        <f>IF(I60=0,"",I57/I60*100)</f>
        <v/>
      </c>
    </row>
    <row r="58" spans="1:10" ht="36.75" customHeight="1" x14ac:dyDescent="0.25">
      <c r="A58" s="123"/>
      <c r="B58" s="128" t="s">
        <v>74</v>
      </c>
      <c r="C58" s="193" t="s">
        <v>29</v>
      </c>
      <c r="D58" s="194"/>
      <c r="E58" s="194"/>
      <c r="F58" s="135" t="s">
        <v>74</v>
      </c>
      <c r="G58" s="136"/>
      <c r="H58" s="136"/>
      <c r="I58" s="136">
        <f>'01 02 Pol'!G97</f>
        <v>0</v>
      </c>
      <c r="J58" s="132" t="str">
        <f>IF(I60=0,"",I58/I60*100)</f>
        <v/>
      </c>
    </row>
    <row r="59" spans="1:10" ht="36.75" customHeight="1" x14ac:dyDescent="0.25">
      <c r="A59" s="123"/>
      <c r="B59" s="128" t="s">
        <v>75</v>
      </c>
      <c r="C59" s="193" t="s">
        <v>30</v>
      </c>
      <c r="D59" s="194"/>
      <c r="E59" s="194"/>
      <c r="F59" s="135" t="s">
        <v>75</v>
      </c>
      <c r="G59" s="136"/>
      <c r="H59" s="136"/>
      <c r="I59" s="136">
        <f>'01 02 Pol'!G100</f>
        <v>0</v>
      </c>
      <c r="J59" s="132" t="str">
        <f>IF(I60=0,"",I59/I60*100)</f>
        <v/>
      </c>
    </row>
    <row r="60" spans="1:10" ht="25.5" customHeight="1" x14ac:dyDescent="0.25">
      <c r="A60" s="124"/>
      <c r="B60" s="129" t="s">
        <v>1</v>
      </c>
      <c r="C60" s="130"/>
      <c r="D60" s="131"/>
      <c r="E60" s="131"/>
      <c r="F60" s="137"/>
      <c r="G60" s="138"/>
      <c r="H60" s="138"/>
      <c r="I60" s="138">
        <f>SUM(I49:I59)</f>
        <v>0</v>
      </c>
      <c r="J60" s="133">
        <f>SUM(J49:J59)</f>
        <v>0</v>
      </c>
    </row>
    <row r="61" spans="1:10" x14ac:dyDescent="0.25">
      <c r="F61" s="87"/>
      <c r="G61" s="87"/>
      <c r="H61" s="87"/>
      <c r="I61" s="87"/>
      <c r="J61" s="134"/>
    </row>
    <row r="62" spans="1:10" x14ac:dyDescent="0.25">
      <c r="F62" s="87"/>
      <c r="G62" s="87"/>
      <c r="H62" s="87"/>
      <c r="I62" s="87"/>
      <c r="J62" s="134"/>
    </row>
    <row r="63" spans="1:10" x14ac:dyDescent="0.25">
      <c r="F63" s="87"/>
      <c r="G63" s="87"/>
      <c r="H63" s="87"/>
      <c r="I63" s="87"/>
      <c r="J63" s="134"/>
    </row>
  </sheetData>
  <sheetProtection algorithmName="SHA-512" hashValue="+oiPHJRKp9ArrH2nz3OAWTImTQtv6LwYEUgnjAv2WalYeUYy6DMWbd3uARmLfKBfweRQD1Wx9lYtv6WT9BNpow==" saltValue="SEyzi6tz07N0zFj6eymGH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5" t="s">
        <v>7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50" t="s">
        <v>8</v>
      </c>
      <c r="B2" s="49"/>
      <c r="C2" s="247"/>
      <c r="D2" s="247"/>
      <c r="E2" s="247"/>
      <c r="F2" s="247"/>
      <c r="G2" s="248"/>
    </row>
    <row r="3" spans="1:7" ht="24.9" customHeight="1" x14ac:dyDescent="0.25">
      <c r="A3" s="50" t="s">
        <v>9</v>
      </c>
      <c r="B3" s="49"/>
      <c r="C3" s="247"/>
      <c r="D3" s="247"/>
      <c r="E3" s="247"/>
      <c r="F3" s="247"/>
      <c r="G3" s="248"/>
    </row>
    <row r="4" spans="1:7" ht="24.9" customHeight="1" x14ac:dyDescent="0.25">
      <c r="A4" s="50" t="s">
        <v>10</v>
      </c>
      <c r="B4" s="49"/>
      <c r="C4" s="247"/>
      <c r="D4" s="247"/>
      <c r="E4" s="247"/>
      <c r="F4" s="247"/>
      <c r="G4" s="248"/>
    </row>
    <row r="5" spans="1:7" x14ac:dyDescent="0.25">
      <c r="B5" s="4"/>
      <c r="C5" s="5"/>
      <c r="D5" s="6"/>
    </row>
  </sheetData>
  <sheetProtection algorithmName="SHA-512" hashValue="2uo3yIfZH1NRdJvTsxEtUK5HL3mfyb32+HSI3q9p6PHdHw4BppaqGvPE6rCo/S4OaR7Kg32i9uKw77dVZ7QpOA==" saltValue="wdpcb74Zbej7D5qTbz55L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8C74F-67F1-49F7-B31A-8FA0CFD69464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0" sqref="F10"/>
    </sheetView>
  </sheetViews>
  <sheetFormatPr defaultRowHeight="13.2" outlineLevelRow="2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76</v>
      </c>
    </row>
    <row r="2" spans="1:60" ht="25.05" customHeight="1" x14ac:dyDescent="0.25">
      <c r="A2" s="50" t="s">
        <v>8</v>
      </c>
      <c r="B2" s="49" t="s">
        <v>49</v>
      </c>
      <c r="C2" s="250" t="s">
        <v>50</v>
      </c>
      <c r="D2" s="251"/>
      <c r="E2" s="251"/>
      <c r="F2" s="251"/>
      <c r="G2" s="252"/>
      <c r="AG2" t="s">
        <v>77</v>
      </c>
    </row>
    <row r="3" spans="1:60" ht="25.05" customHeight="1" x14ac:dyDescent="0.25">
      <c r="A3" s="50" t="s">
        <v>9</v>
      </c>
      <c r="B3" s="49" t="s">
        <v>45</v>
      </c>
      <c r="C3" s="250" t="s">
        <v>46</v>
      </c>
      <c r="D3" s="251"/>
      <c r="E3" s="251"/>
      <c r="F3" s="251"/>
      <c r="G3" s="252"/>
      <c r="AC3" s="121" t="s">
        <v>77</v>
      </c>
      <c r="AG3" t="s">
        <v>78</v>
      </c>
    </row>
    <row r="4" spans="1:60" ht="25.05" customHeight="1" x14ac:dyDescent="0.25">
      <c r="A4" s="140" t="s">
        <v>10</v>
      </c>
      <c r="B4" s="141" t="s">
        <v>43</v>
      </c>
      <c r="C4" s="253" t="s">
        <v>44</v>
      </c>
      <c r="D4" s="254"/>
      <c r="E4" s="254"/>
      <c r="F4" s="254"/>
      <c r="G4" s="255"/>
      <c r="AG4" t="s">
        <v>79</v>
      </c>
    </row>
    <row r="5" spans="1:60" x14ac:dyDescent="0.25">
      <c r="D5" s="10"/>
    </row>
    <row r="6" spans="1:60" ht="39.6" x14ac:dyDescent="0.25">
      <c r="A6" s="143" t="s">
        <v>80</v>
      </c>
      <c r="B6" s="145" t="s">
        <v>81</v>
      </c>
      <c r="C6" s="145" t="s">
        <v>82</v>
      </c>
      <c r="D6" s="144" t="s">
        <v>83</v>
      </c>
      <c r="E6" s="143" t="s">
        <v>84</v>
      </c>
      <c r="F6" s="142" t="s">
        <v>85</v>
      </c>
      <c r="G6" s="143" t="s">
        <v>31</v>
      </c>
      <c r="H6" s="146" t="s">
        <v>32</v>
      </c>
      <c r="I6" s="146" t="s">
        <v>86</v>
      </c>
      <c r="J6" s="146" t="s">
        <v>33</v>
      </c>
      <c r="K6" s="146" t="s">
        <v>87</v>
      </c>
      <c r="L6" s="146" t="s">
        <v>88</v>
      </c>
      <c r="M6" s="146" t="s">
        <v>89</v>
      </c>
      <c r="N6" s="146" t="s">
        <v>90</v>
      </c>
      <c r="O6" s="146" t="s">
        <v>91</v>
      </c>
      <c r="P6" s="146" t="s">
        <v>92</v>
      </c>
      <c r="Q6" s="146" t="s">
        <v>93</v>
      </c>
      <c r="R6" s="146" t="s">
        <v>94</v>
      </c>
      <c r="S6" s="146" t="s">
        <v>95</v>
      </c>
      <c r="T6" s="146" t="s">
        <v>96</v>
      </c>
      <c r="U6" s="146" t="s">
        <v>97</v>
      </c>
      <c r="V6" s="146" t="s">
        <v>98</v>
      </c>
      <c r="W6" s="146" t="s">
        <v>99</v>
      </c>
      <c r="X6" s="146" t="s">
        <v>100</v>
      </c>
      <c r="Y6" s="146" t="s">
        <v>101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4" t="s">
        <v>102</v>
      </c>
      <c r="B8" s="165" t="s">
        <v>56</v>
      </c>
      <c r="C8" s="184" t="s">
        <v>57</v>
      </c>
      <c r="D8" s="166"/>
      <c r="E8" s="167"/>
      <c r="F8" s="168"/>
      <c r="G8" s="169">
        <f>SUMIF(AG9:AG17,"&lt;&gt;NOR",G9:G17)</f>
        <v>0</v>
      </c>
      <c r="H8" s="163"/>
      <c r="I8" s="163">
        <f>SUM(I9:I17)</f>
        <v>0</v>
      </c>
      <c r="J8" s="163"/>
      <c r="K8" s="163">
        <f>SUM(K9:K17)</f>
        <v>0</v>
      </c>
      <c r="L8" s="163"/>
      <c r="M8" s="163">
        <f>SUM(M9:M17)</f>
        <v>0</v>
      </c>
      <c r="N8" s="162"/>
      <c r="O8" s="162">
        <f>SUM(O9:O17)</f>
        <v>0</v>
      </c>
      <c r="P8" s="162"/>
      <c r="Q8" s="162">
        <f>SUM(Q9:Q17)</f>
        <v>0</v>
      </c>
      <c r="R8" s="163"/>
      <c r="S8" s="163"/>
      <c r="T8" s="163"/>
      <c r="U8" s="163"/>
      <c r="V8" s="163">
        <f>SUM(V9:V17)</f>
        <v>1.8800000000000001</v>
      </c>
      <c r="W8" s="163"/>
      <c r="X8" s="163"/>
      <c r="Y8" s="163"/>
      <c r="AG8" t="s">
        <v>103</v>
      </c>
    </row>
    <row r="9" spans="1:60" outlineLevel="1" x14ac:dyDescent="0.25">
      <c r="A9" s="177">
        <v>1</v>
      </c>
      <c r="B9" s="178" t="s">
        <v>104</v>
      </c>
      <c r="C9" s="185" t="s">
        <v>105</v>
      </c>
      <c r="D9" s="179" t="s">
        <v>106</v>
      </c>
      <c r="E9" s="180">
        <v>7</v>
      </c>
      <c r="F9" s="181"/>
      <c r="G9" s="182">
        <f t="shared" ref="G9:G17" si="0">ROUND(E9*F9,2)</f>
        <v>0</v>
      </c>
      <c r="H9" s="159"/>
      <c r="I9" s="158">
        <f t="shared" ref="I9:I17" si="1">ROUND(E9*H9,2)</f>
        <v>0</v>
      </c>
      <c r="J9" s="159"/>
      <c r="K9" s="158">
        <f t="shared" ref="K9:K17" si="2">ROUND(E9*J9,2)</f>
        <v>0</v>
      </c>
      <c r="L9" s="158">
        <v>21</v>
      </c>
      <c r="M9" s="158">
        <f t="shared" ref="M9:M17" si="3">G9*(1+L9/100)</f>
        <v>0</v>
      </c>
      <c r="N9" s="157">
        <v>0</v>
      </c>
      <c r="O9" s="157">
        <f t="shared" ref="O9:O17" si="4">ROUND(E9*N9,2)</f>
        <v>0</v>
      </c>
      <c r="P9" s="157">
        <v>0</v>
      </c>
      <c r="Q9" s="157">
        <f t="shared" ref="Q9:Q17" si="5">ROUND(E9*P9,2)</f>
        <v>0</v>
      </c>
      <c r="R9" s="158"/>
      <c r="S9" s="158" t="s">
        <v>107</v>
      </c>
      <c r="T9" s="158" t="s">
        <v>107</v>
      </c>
      <c r="U9" s="158">
        <v>0.157</v>
      </c>
      <c r="V9" s="158">
        <f t="shared" ref="V9:V17" si="6">ROUND(E9*U9,2)</f>
        <v>1.1000000000000001</v>
      </c>
      <c r="W9" s="158"/>
      <c r="X9" s="158" t="s">
        <v>108</v>
      </c>
      <c r="Y9" s="158" t="s">
        <v>109</v>
      </c>
      <c r="Z9" s="147"/>
      <c r="AA9" s="147"/>
      <c r="AB9" s="147"/>
      <c r="AC9" s="147"/>
      <c r="AD9" s="147"/>
      <c r="AE9" s="147"/>
      <c r="AF9" s="147"/>
      <c r="AG9" s="147" t="s">
        <v>110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77">
        <v>2</v>
      </c>
      <c r="B10" s="178" t="s">
        <v>111</v>
      </c>
      <c r="C10" s="185" t="s">
        <v>112</v>
      </c>
      <c r="D10" s="179" t="s">
        <v>106</v>
      </c>
      <c r="E10" s="180">
        <v>3</v>
      </c>
      <c r="F10" s="181"/>
      <c r="G10" s="182">
        <f t="shared" si="0"/>
        <v>0</v>
      </c>
      <c r="H10" s="159"/>
      <c r="I10" s="158">
        <f t="shared" si="1"/>
        <v>0</v>
      </c>
      <c r="J10" s="159"/>
      <c r="K10" s="158">
        <f t="shared" si="2"/>
        <v>0</v>
      </c>
      <c r="L10" s="158">
        <v>21</v>
      </c>
      <c r="M10" s="158">
        <f t="shared" si="3"/>
        <v>0</v>
      </c>
      <c r="N10" s="157">
        <v>0</v>
      </c>
      <c r="O10" s="157">
        <f t="shared" si="4"/>
        <v>0</v>
      </c>
      <c r="P10" s="157">
        <v>0</v>
      </c>
      <c r="Q10" s="157">
        <f t="shared" si="5"/>
        <v>0</v>
      </c>
      <c r="R10" s="158"/>
      <c r="S10" s="158" t="s">
        <v>107</v>
      </c>
      <c r="T10" s="158" t="s">
        <v>107</v>
      </c>
      <c r="U10" s="158">
        <v>0.25900000000000001</v>
      </c>
      <c r="V10" s="158">
        <f t="shared" si="6"/>
        <v>0.78</v>
      </c>
      <c r="W10" s="158"/>
      <c r="X10" s="158" t="s">
        <v>108</v>
      </c>
      <c r="Y10" s="158" t="s">
        <v>109</v>
      </c>
      <c r="Z10" s="147"/>
      <c r="AA10" s="147"/>
      <c r="AB10" s="147"/>
      <c r="AC10" s="147"/>
      <c r="AD10" s="147"/>
      <c r="AE10" s="147"/>
      <c r="AF10" s="147"/>
      <c r="AG10" s="147" t="s">
        <v>110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7">
        <v>3</v>
      </c>
      <c r="B11" s="178" t="s">
        <v>113</v>
      </c>
      <c r="C11" s="185" t="s">
        <v>114</v>
      </c>
      <c r="D11" s="179" t="s">
        <v>115</v>
      </c>
      <c r="E11" s="180">
        <v>1</v>
      </c>
      <c r="F11" s="181"/>
      <c r="G11" s="182">
        <f t="shared" si="0"/>
        <v>0</v>
      </c>
      <c r="H11" s="159"/>
      <c r="I11" s="158">
        <f t="shared" si="1"/>
        <v>0</v>
      </c>
      <c r="J11" s="159"/>
      <c r="K11" s="158">
        <f t="shared" si="2"/>
        <v>0</v>
      </c>
      <c r="L11" s="158">
        <v>21</v>
      </c>
      <c r="M11" s="158">
        <f t="shared" si="3"/>
        <v>0</v>
      </c>
      <c r="N11" s="157">
        <v>0</v>
      </c>
      <c r="O11" s="157">
        <f t="shared" si="4"/>
        <v>0</v>
      </c>
      <c r="P11" s="157">
        <v>0</v>
      </c>
      <c r="Q11" s="157">
        <f t="shared" si="5"/>
        <v>0</v>
      </c>
      <c r="R11" s="158"/>
      <c r="S11" s="158" t="s">
        <v>116</v>
      </c>
      <c r="T11" s="158" t="s">
        <v>117</v>
      </c>
      <c r="U11" s="158">
        <v>0</v>
      </c>
      <c r="V11" s="158">
        <f t="shared" si="6"/>
        <v>0</v>
      </c>
      <c r="W11" s="158"/>
      <c r="X11" s="158" t="s">
        <v>108</v>
      </c>
      <c r="Y11" s="158" t="s">
        <v>109</v>
      </c>
      <c r="Z11" s="147"/>
      <c r="AA11" s="147"/>
      <c r="AB11" s="147"/>
      <c r="AC11" s="147"/>
      <c r="AD11" s="147"/>
      <c r="AE11" s="147"/>
      <c r="AF11" s="147"/>
      <c r="AG11" s="147" t="s">
        <v>110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77">
        <v>4</v>
      </c>
      <c r="B12" s="178" t="s">
        <v>118</v>
      </c>
      <c r="C12" s="185" t="s">
        <v>119</v>
      </c>
      <c r="D12" s="179" t="s">
        <v>120</v>
      </c>
      <c r="E12" s="180">
        <v>20</v>
      </c>
      <c r="F12" s="181"/>
      <c r="G12" s="182">
        <f t="shared" si="0"/>
        <v>0</v>
      </c>
      <c r="H12" s="159"/>
      <c r="I12" s="158">
        <f t="shared" si="1"/>
        <v>0</v>
      </c>
      <c r="J12" s="159"/>
      <c r="K12" s="158">
        <f t="shared" si="2"/>
        <v>0</v>
      </c>
      <c r="L12" s="158">
        <v>21</v>
      </c>
      <c r="M12" s="158">
        <f t="shared" si="3"/>
        <v>0</v>
      </c>
      <c r="N12" s="157">
        <v>0</v>
      </c>
      <c r="O12" s="157">
        <f t="shared" si="4"/>
        <v>0</v>
      </c>
      <c r="P12" s="157">
        <v>0</v>
      </c>
      <c r="Q12" s="157">
        <f t="shared" si="5"/>
        <v>0</v>
      </c>
      <c r="R12" s="158"/>
      <c r="S12" s="158" t="s">
        <v>116</v>
      </c>
      <c r="T12" s="158" t="s">
        <v>117</v>
      </c>
      <c r="U12" s="158">
        <v>0</v>
      </c>
      <c r="V12" s="158">
        <f t="shared" si="6"/>
        <v>0</v>
      </c>
      <c r="W12" s="158"/>
      <c r="X12" s="158" t="s">
        <v>108</v>
      </c>
      <c r="Y12" s="158" t="s">
        <v>109</v>
      </c>
      <c r="Z12" s="147"/>
      <c r="AA12" s="147"/>
      <c r="AB12" s="147"/>
      <c r="AC12" s="147"/>
      <c r="AD12" s="147"/>
      <c r="AE12" s="147"/>
      <c r="AF12" s="147"/>
      <c r="AG12" s="147" t="s">
        <v>110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5">
      <c r="A13" s="177">
        <v>5</v>
      </c>
      <c r="B13" s="178" t="s">
        <v>121</v>
      </c>
      <c r="C13" s="185" t="s">
        <v>122</v>
      </c>
      <c r="D13" s="179" t="s">
        <v>115</v>
      </c>
      <c r="E13" s="180">
        <v>1</v>
      </c>
      <c r="F13" s="181"/>
      <c r="G13" s="182">
        <f t="shared" si="0"/>
        <v>0</v>
      </c>
      <c r="H13" s="159"/>
      <c r="I13" s="158">
        <f t="shared" si="1"/>
        <v>0</v>
      </c>
      <c r="J13" s="159"/>
      <c r="K13" s="158">
        <f t="shared" si="2"/>
        <v>0</v>
      </c>
      <c r="L13" s="158">
        <v>21</v>
      </c>
      <c r="M13" s="158">
        <f t="shared" si="3"/>
        <v>0</v>
      </c>
      <c r="N13" s="157">
        <v>0</v>
      </c>
      <c r="O13" s="157">
        <f t="shared" si="4"/>
        <v>0</v>
      </c>
      <c r="P13" s="157">
        <v>0</v>
      </c>
      <c r="Q13" s="157">
        <f t="shared" si="5"/>
        <v>0</v>
      </c>
      <c r="R13" s="158"/>
      <c r="S13" s="158" t="s">
        <v>116</v>
      </c>
      <c r="T13" s="158" t="s">
        <v>117</v>
      </c>
      <c r="U13" s="158">
        <v>0</v>
      </c>
      <c r="V13" s="158">
        <f t="shared" si="6"/>
        <v>0</v>
      </c>
      <c r="W13" s="158"/>
      <c r="X13" s="158" t="s">
        <v>108</v>
      </c>
      <c r="Y13" s="158" t="s">
        <v>109</v>
      </c>
      <c r="Z13" s="147"/>
      <c r="AA13" s="147"/>
      <c r="AB13" s="147"/>
      <c r="AC13" s="147"/>
      <c r="AD13" s="147"/>
      <c r="AE13" s="147"/>
      <c r="AF13" s="147"/>
      <c r="AG13" s="147" t="s">
        <v>110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5">
      <c r="A14" s="177">
        <v>6</v>
      </c>
      <c r="B14" s="178" t="s">
        <v>123</v>
      </c>
      <c r="C14" s="185" t="s">
        <v>124</v>
      </c>
      <c r="D14" s="179" t="s">
        <v>120</v>
      </c>
      <c r="E14" s="180">
        <v>15</v>
      </c>
      <c r="F14" s="181"/>
      <c r="G14" s="182">
        <f t="shared" si="0"/>
        <v>0</v>
      </c>
      <c r="H14" s="159"/>
      <c r="I14" s="158">
        <f t="shared" si="1"/>
        <v>0</v>
      </c>
      <c r="J14" s="159"/>
      <c r="K14" s="158">
        <f t="shared" si="2"/>
        <v>0</v>
      </c>
      <c r="L14" s="158">
        <v>21</v>
      </c>
      <c r="M14" s="158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8"/>
      <c r="S14" s="158" t="s">
        <v>116</v>
      </c>
      <c r="T14" s="158" t="s">
        <v>117</v>
      </c>
      <c r="U14" s="158">
        <v>0</v>
      </c>
      <c r="V14" s="158">
        <f t="shared" si="6"/>
        <v>0</v>
      </c>
      <c r="W14" s="158"/>
      <c r="X14" s="158" t="s">
        <v>108</v>
      </c>
      <c r="Y14" s="158" t="s">
        <v>109</v>
      </c>
      <c r="Z14" s="147"/>
      <c r="AA14" s="147"/>
      <c r="AB14" s="147"/>
      <c r="AC14" s="147"/>
      <c r="AD14" s="147"/>
      <c r="AE14" s="147"/>
      <c r="AF14" s="147"/>
      <c r="AG14" s="147" t="s">
        <v>110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7">
        <v>7</v>
      </c>
      <c r="B15" s="178" t="s">
        <v>125</v>
      </c>
      <c r="C15" s="185" t="s">
        <v>126</v>
      </c>
      <c r="D15" s="179" t="s">
        <v>120</v>
      </c>
      <c r="E15" s="180">
        <v>10</v>
      </c>
      <c r="F15" s="181"/>
      <c r="G15" s="182">
        <f t="shared" si="0"/>
        <v>0</v>
      </c>
      <c r="H15" s="159"/>
      <c r="I15" s="158">
        <f t="shared" si="1"/>
        <v>0</v>
      </c>
      <c r="J15" s="159"/>
      <c r="K15" s="158">
        <f t="shared" si="2"/>
        <v>0</v>
      </c>
      <c r="L15" s="158">
        <v>21</v>
      </c>
      <c r="M15" s="158">
        <f t="shared" si="3"/>
        <v>0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8"/>
      <c r="S15" s="158" t="s">
        <v>116</v>
      </c>
      <c r="T15" s="158" t="s">
        <v>117</v>
      </c>
      <c r="U15" s="158">
        <v>0</v>
      </c>
      <c r="V15" s="158">
        <f t="shared" si="6"/>
        <v>0</v>
      </c>
      <c r="W15" s="158"/>
      <c r="X15" s="158" t="s">
        <v>108</v>
      </c>
      <c r="Y15" s="158" t="s">
        <v>109</v>
      </c>
      <c r="Z15" s="147"/>
      <c r="AA15" s="147"/>
      <c r="AB15" s="147"/>
      <c r="AC15" s="147"/>
      <c r="AD15" s="147"/>
      <c r="AE15" s="147"/>
      <c r="AF15" s="147"/>
      <c r="AG15" s="147" t="s">
        <v>110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5">
      <c r="A16" s="171">
        <v>8</v>
      </c>
      <c r="B16" s="172" t="s">
        <v>127</v>
      </c>
      <c r="C16" s="186" t="s">
        <v>128</v>
      </c>
      <c r="D16" s="173" t="s">
        <v>120</v>
      </c>
      <c r="E16" s="174">
        <v>5</v>
      </c>
      <c r="F16" s="175"/>
      <c r="G16" s="176">
        <f t="shared" si="0"/>
        <v>0</v>
      </c>
      <c r="H16" s="159"/>
      <c r="I16" s="158">
        <f t="shared" si="1"/>
        <v>0</v>
      </c>
      <c r="J16" s="159"/>
      <c r="K16" s="158">
        <f t="shared" si="2"/>
        <v>0</v>
      </c>
      <c r="L16" s="158">
        <v>21</v>
      </c>
      <c r="M16" s="158">
        <f t="shared" si="3"/>
        <v>0</v>
      </c>
      <c r="N16" s="157">
        <v>0</v>
      </c>
      <c r="O16" s="157">
        <f t="shared" si="4"/>
        <v>0</v>
      </c>
      <c r="P16" s="157">
        <v>0</v>
      </c>
      <c r="Q16" s="157">
        <f t="shared" si="5"/>
        <v>0</v>
      </c>
      <c r="R16" s="158"/>
      <c r="S16" s="158" t="s">
        <v>116</v>
      </c>
      <c r="T16" s="158" t="s">
        <v>117</v>
      </c>
      <c r="U16" s="158">
        <v>0</v>
      </c>
      <c r="V16" s="158">
        <f t="shared" si="6"/>
        <v>0</v>
      </c>
      <c r="W16" s="158"/>
      <c r="X16" s="158" t="s">
        <v>108</v>
      </c>
      <c r="Y16" s="158" t="s">
        <v>109</v>
      </c>
      <c r="Z16" s="147"/>
      <c r="AA16" s="147"/>
      <c r="AB16" s="147"/>
      <c r="AC16" s="147"/>
      <c r="AD16" s="147"/>
      <c r="AE16" s="147"/>
      <c r="AF16" s="147"/>
      <c r="AG16" s="147" t="s">
        <v>110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54">
        <v>9</v>
      </c>
      <c r="B17" s="155" t="s">
        <v>129</v>
      </c>
      <c r="C17" s="187" t="s">
        <v>130</v>
      </c>
      <c r="D17" s="156" t="s">
        <v>0</v>
      </c>
      <c r="E17" s="183"/>
      <c r="F17" s="159"/>
      <c r="G17" s="158">
        <f t="shared" si="0"/>
        <v>0</v>
      </c>
      <c r="H17" s="159"/>
      <c r="I17" s="158">
        <f t="shared" si="1"/>
        <v>0</v>
      </c>
      <c r="J17" s="159"/>
      <c r="K17" s="158">
        <f t="shared" si="2"/>
        <v>0</v>
      </c>
      <c r="L17" s="158">
        <v>21</v>
      </c>
      <c r="M17" s="158">
        <f t="shared" si="3"/>
        <v>0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8"/>
      <c r="S17" s="158" t="s">
        <v>107</v>
      </c>
      <c r="T17" s="158" t="s">
        <v>107</v>
      </c>
      <c r="U17" s="158">
        <v>0</v>
      </c>
      <c r="V17" s="158">
        <f t="shared" si="6"/>
        <v>0</v>
      </c>
      <c r="W17" s="158"/>
      <c r="X17" s="158" t="s">
        <v>131</v>
      </c>
      <c r="Y17" s="158" t="s">
        <v>109</v>
      </c>
      <c r="Z17" s="147"/>
      <c r="AA17" s="147"/>
      <c r="AB17" s="147"/>
      <c r="AC17" s="147"/>
      <c r="AD17" s="147"/>
      <c r="AE17" s="147"/>
      <c r="AF17" s="147"/>
      <c r="AG17" s="147" t="s">
        <v>132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5">
      <c r="A18" s="164" t="s">
        <v>102</v>
      </c>
      <c r="B18" s="165" t="s">
        <v>58</v>
      </c>
      <c r="C18" s="184" t="s">
        <v>59</v>
      </c>
      <c r="D18" s="166"/>
      <c r="E18" s="167"/>
      <c r="F18" s="168"/>
      <c r="G18" s="169">
        <f>SUMIF(AG19:AG30,"&lt;&gt;NOR",G19:G30)</f>
        <v>0</v>
      </c>
      <c r="H18" s="163"/>
      <c r="I18" s="163">
        <f>SUM(I19:I30)</f>
        <v>0</v>
      </c>
      <c r="J18" s="163"/>
      <c r="K18" s="163">
        <f>SUM(K19:K30)</f>
        <v>0</v>
      </c>
      <c r="L18" s="163"/>
      <c r="M18" s="163">
        <f>SUM(M19:M30)</f>
        <v>0</v>
      </c>
      <c r="N18" s="162"/>
      <c r="O18" s="162">
        <f>SUM(O19:O30)</f>
        <v>0.01</v>
      </c>
      <c r="P18" s="162"/>
      <c r="Q18" s="162">
        <f>SUM(Q19:Q30)</f>
        <v>0</v>
      </c>
      <c r="R18" s="163"/>
      <c r="S18" s="163"/>
      <c r="T18" s="163"/>
      <c r="U18" s="163"/>
      <c r="V18" s="163">
        <f>SUM(V19:V30)</f>
        <v>67.8</v>
      </c>
      <c r="W18" s="163"/>
      <c r="X18" s="163"/>
      <c r="Y18" s="163"/>
      <c r="AG18" t="s">
        <v>103</v>
      </c>
    </row>
    <row r="19" spans="1:60" ht="20.399999999999999" outlineLevel="1" x14ac:dyDescent="0.25">
      <c r="A19" s="177">
        <v>10</v>
      </c>
      <c r="B19" s="178" t="s">
        <v>133</v>
      </c>
      <c r="C19" s="185" t="s">
        <v>134</v>
      </c>
      <c r="D19" s="179" t="s">
        <v>135</v>
      </c>
      <c r="E19" s="180">
        <v>20</v>
      </c>
      <c r="F19" s="181"/>
      <c r="G19" s="182">
        <f t="shared" ref="G19:G30" si="7">ROUND(E19*F19,2)</f>
        <v>0</v>
      </c>
      <c r="H19" s="159"/>
      <c r="I19" s="158">
        <f t="shared" ref="I19:I30" si="8">ROUND(E19*H19,2)</f>
        <v>0</v>
      </c>
      <c r="J19" s="159"/>
      <c r="K19" s="158">
        <f t="shared" ref="K19:K30" si="9">ROUND(E19*J19,2)</f>
        <v>0</v>
      </c>
      <c r="L19" s="158">
        <v>21</v>
      </c>
      <c r="M19" s="158">
        <f t="shared" ref="M19:M30" si="10">G19*(1+L19/100)</f>
        <v>0</v>
      </c>
      <c r="N19" s="157">
        <v>0</v>
      </c>
      <c r="O19" s="157">
        <f t="shared" ref="O19:O30" si="11">ROUND(E19*N19,2)</f>
        <v>0</v>
      </c>
      <c r="P19" s="157">
        <v>0</v>
      </c>
      <c r="Q19" s="157">
        <f t="shared" ref="Q19:Q30" si="12">ROUND(E19*P19,2)</f>
        <v>0</v>
      </c>
      <c r="R19" s="158"/>
      <c r="S19" s="158" t="s">
        <v>107</v>
      </c>
      <c r="T19" s="158" t="s">
        <v>117</v>
      </c>
      <c r="U19" s="158">
        <v>0.35016999999999998</v>
      </c>
      <c r="V19" s="158">
        <f t="shared" ref="V19:V30" si="13">ROUND(E19*U19,2)</f>
        <v>7</v>
      </c>
      <c r="W19" s="158"/>
      <c r="X19" s="158" t="s">
        <v>108</v>
      </c>
      <c r="Y19" s="158" t="s">
        <v>109</v>
      </c>
      <c r="Z19" s="147"/>
      <c r="AA19" s="147"/>
      <c r="AB19" s="147"/>
      <c r="AC19" s="147"/>
      <c r="AD19" s="147"/>
      <c r="AE19" s="147"/>
      <c r="AF19" s="147"/>
      <c r="AG19" s="147" t="s">
        <v>110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0.399999999999999" outlineLevel="1" x14ac:dyDescent="0.25">
      <c r="A20" s="177">
        <v>11</v>
      </c>
      <c r="B20" s="178" t="s">
        <v>136</v>
      </c>
      <c r="C20" s="185" t="s">
        <v>137</v>
      </c>
      <c r="D20" s="179" t="s">
        <v>135</v>
      </c>
      <c r="E20" s="180">
        <v>30</v>
      </c>
      <c r="F20" s="181"/>
      <c r="G20" s="182">
        <f t="shared" si="7"/>
        <v>0</v>
      </c>
      <c r="H20" s="159"/>
      <c r="I20" s="158">
        <f t="shared" si="8"/>
        <v>0</v>
      </c>
      <c r="J20" s="159"/>
      <c r="K20" s="158">
        <f t="shared" si="9"/>
        <v>0</v>
      </c>
      <c r="L20" s="158">
        <v>21</v>
      </c>
      <c r="M20" s="158">
        <f t="shared" si="10"/>
        <v>0</v>
      </c>
      <c r="N20" s="157">
        <v>0</v>
      </c>
      <c r="O20" s="157">
        <f t="shared" si="11"/>
        <v>0</v>
      </c>
      <c r="P20" s="157">
        <v>0</v>
      </c>
      <c r="Q20" s="157">
        <f t="shared" si="12"/>
        <v>0</v>
      </c>
      <c r="R20" s="158"/>
      <c r="S20" s="158" t="s">
        <v>107</v>
      </c>
      <c r="T20" s="158" t="s">
        <v>117</v>
      </c>
      <c r="U20" s="158">
        <v>0.38518999999999998</v>
      </c>
      <c r="V20" s="158">
        <f t="shared" si="13"/>
        <v>11.56</v>
      </c>
      <c r="W20" s="158"/>
      <c r="X20" s="158" t="s">
        <v>108</v>
      </c>
      <c r="Y20" s="158" t="s">
        <v>109</v>
      </c>
      <c r="Z20" s="147"/>
      <c r="AA20" s="147"/>
      <c r="AB20" s="147"/>
      <c r="AC20" s="147"/>
      <c r="AD20" s="147"/>
      <c r="AE20" s="147"/>
      <c r="AF20" s="147"/>
      <c r="AG20" s="147" t="s">
        <v>110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.399999999999999" outlineLevel="1" x14ac:dyDescent="0.25">
      <c r="A21" s="177">
        <v>12</v>
      </c>
      <c r="B21" s="178" t="s">
        <v>138</v>
      </c>
      <c r="C21" s="185" t="s">
        <v>139</v>
      </c>
      <c r="D21" s="179" t="s">
        <v>135</v>
      </c>
      <c r="E21" s="180">
        <v>60</v>
      </c>
      <c r="F21" s="181"/>
      <c r="G21" s="182">
        <f t="shared" si="7"/>
        <v>0</v>
      </c>
      <c r="H21" s="159"/>
      <c r="I21" s="158">
        <f t="shared" si="8"/>
        <v>0</v>
      </c>
      <c r="J21" s="159"/>
      <c r="K21" s="158">
        <f t="shared" si="9"/>
        <v>0</v>
      </c>
      <c r="L21" s="158">
        <v>21</v>
      </c>
      <c r="M21" s="158">
        <f t="shared" si="10"/>
        <v>0</v>
      </c>
      <c r="N21" s="157">
        <v>0</v>
      </c>
      <c r="O21" s="157">
        <f t="shared" si="11"/>
        <v>0</v>
      </c>
      <c r="P21" s="157">
        <v>0</v>
      </c>
      <c r="Q21" s="157">
        <f t="shared" si="12"/>
        <v>0</v>
      </c>
      <c r="R21" s="158"/>
      <c r="S21" s="158" t="s">
        <v>107</v>
      </c>
      <c r="T21" s="158" t="s">
        <v>117</v>
      </c>
      <c r="U21" s="158">
        <v>0.45926</v>
      </c>
      <c r="V21" s="158">
        <f t="shared" si="13"/>
        <v>27.56</v>
      </c>
      <c r="W21" s="158"/>
      <c r="X21" s="158" t="s">
        <v>108</v>
      </c>
      <c r="Y21" s="158" t="s">
        <v>109</v>
      </c>
      <c r="Z21" s="147"/>
      <c r="AA21" s="147"/>
      <c r="AB21" s="147"/>
      <c r="AC21" s="147"/>
      <c r="AD21" s="147"/>
      <c r="AE21" s="147"/>
      <c r="AF21" s="147"/>
      <c r="AG21" s="147" t="s">
        <v>110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77">
        <v>13</v>
      </c>
      <c r="B22" s="178" t="s">
        <v>140</v>
      </c>
      <c r="C22" s="185" t="s">
        <v>141</v>
      </c>
      <c r="D22" s="179" t="s">
        <v>135</v>
      </c>
      <c r="E22" s="180">
        <v>25</v>
      </c>
      <c r="F22" s="181"/>
      <c r="G22" s="182">
        <f t="shared" si="7"/>
        <v>0</v>
      </c>
      <c r="H22" s="159"/>
      <c r="I22" s="158">
        <f t="shared" si="8"/>
        <v>0</v>
      </c>
      <c r="J22" s="159"/>
      <c r="K22" s="158">
        <f t="shared" si="9"/>
        <v>0</v>
      </c>
      <c r="L22" s="158">
        <v>21</v>
      </c>
      <c r="M22" s="158">
        <f t="shared" si="10"/>
        <v>0</v>
      </c>
      <c r="N22" s="157">
        <v>1.2999999999999999E-4</v>
      </c>
      <c r="O22" s="157">
        <f t="shared" si="11"/>
        <v>0</v>
      </c>
      <c r="P22" s="157">
        <v>0</v>
      </c>
      <c r="Q22" s="157">
        <f t="shared" si="12"/>
        <v>0</v>
      </c>
      <c r="R22" s="158"/>
      <c r="S22" s="158" t="s">
        <v>107</v>
      </c>
      <c r="T22" s="158" t="s">
        <v>117</v>
      </c>
      <c r="U22" s="158">
        <v>5.1999999999999998E-2</v>
      </c>
      <c r="V22" s="158">
        <f t="shared" si="13"/>
        <v>1.3</v>
      </c>
      <c r="W22" s="158"/>
      <c r="X22" s="158" t="s">
        <v>108</v>
      </c>
      <c r="Y22" s="158" t="s">
        <v>109</v>
      </c>
      <c r="Z22" s="147"/>
      <c r="AA22" s="147"/>
      <c r="AB22" s="147"/>
      <c r="AC22" s="147"/>
      <c r="AD22" s="147"/>
      <c r="AE22" s="147"/>
      <c r="AF22" s="147"/>
      <c r="AG22" s="147" t="s">
        <v>110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5">
      <c r="A23" s="177">
        <v>14</v>
      </c>
      <c r="B23" s="178" t="s">
        <v>142</v>
      </c>
      <c r="C23" s="185" t="s">
        <v>143</v>
      </c>
      <c r="D23" s="179" t="s">
        <v>135</v>
      </c>
      <c r="E23" s="180">
        <v>25</v>
      </c>
      <c r="F23" s="181"/>
      <c r="G23" s="182">
        <f t="shared" si="7"/>
        <v>0</v>
      </c>
      <c r="H23" s="159"/>
      <c r="I23" s="158">
        <f t="shared" si="8"/>
        <v>0</v>
      </c>
      <c r="J23" s="159"/>
      <c r="K23" s="158">
        <f t="shared" si="9"/>
        <v>0</v>
      </c>
      <c r="L23" s="158">
        <v>21</v>
      </c>
      <c r="M23" s="158">
        <f t="shared" si="10"/>
        <v>0</v>
      </c>
      <c r="N23" s="157">
        <v>1.0000000000000001E-5</v>
      </c>
      <c r="O23" s="157">
        <f t="shared" si="11"/>
        <v>0</v>
      </c>
      <c r="P23" s="157">
        <v>0</v>
      </c>
      <c r="Q23" s="157">
        <f t="shared" si="12"/>
        <v>0</v>
      </c>
      <c r="R23" s="158"/>
      <c r="S23" s="158" t="s">
        <v>144</v>
      </c>
      <c r="T23" s="158" t="s">
        <v>117</v>
      </c>
      <c r="U23" s="158">
        <v>0.13500000000000001</v>
      </c>
      <c r="V23" s="158">
        <f t="shared" si="13"/>
        <v>3.38</v>
      </c>
      <c r="W23" s="158"/>
      <c r="X23" s="158" t="s">
        <v>108</v>
      </c>
      <c r="Y23" s="158" t="s">
        <v>109</v>
      </c>
      <c r="Z23" s="147"/>
      <c r="AA23" s="147"/>
      <c r="AB23" s="147"/>
      <c r="AC23" s="147"/>
      <c r="AD23" s="147"/>
      <c r="AE23" s="147"/>
      <c r="AF23" s="147"/>
      <c r="AG23" s="147" t="s">
        <v>110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5">
      <c r="A24" s="177">
        <v>15</v>
      </c>
      <c r="B24" s="178" t="s">
        <v>145</v>
      </c>
      <c r="C24" s="185" t="s">
        <v>146</v>
      </c>
      <c r="D24" s="179" t="s">
        <v>135</v>
      </c>
      <c r="E24" s="180">
        <v>60</v>
      </c>
      <c r="F24" s="181"/>
      <c r="G24" s="182">
        <f t="shared" si="7"/>
        <v>0</v>
      </c>
      <c r="H24" s="159"/>
      <c r="I24" s="158">
        <f t="shared" si="8"/>
        <v>0</v>
      </c>
      <c r="J24" s="159"/>
      <c r="K24" s="158">
        <f t="shared" si="9"/>
        <v>0</v>
      </c>
      <c r="L24" s="158">
        <v>21</v>
      </c>
      <c r="M24" s="158">
        <f t="shared" si="10"/>
        <v>0</v>
      </c>
      <c r="N24" s="157">
        <v>1.2E-4</v>
      </c>
      <c r="O24" s="157">
        <f t="shared" si="11"/>
        <v>0.01</v>
      </c>
      <c r="P24" s="157">
        <v>0</v>
      </c>
      <c r="Q24" s="157">
        <f t="shared" si="12"/>
        <v>0</v>
      </c>
      <c r="R24" s="158"/>
      <c r="S24" s="158" t="s">
        <v>107</v>
      </c>
      <c r="T24" s="158" t="s">
        <v>117</v>
      </c>
      <c r="U24" s="158">
        <v>0.17</v>
      </c>
      <c r="V24" s="158">
        <f t="shared" si="13"/>
        <v>10.199999999999999</v>
      </c>
      <c r="W24" s="158"/>
      <c r="X24" s="158" t="s">
        <v>108</v>
      </c>
      <c r="Y24" s="158" t="s">
        <v>109</v>
      </c>
      <c r="Z24" s="147"/>
      <c r="AA24" s="147"/>
      <c r="AB24" s="147"/>
      <c r="AC24" s="147"/>
      <c r="AD24" s="147"/>
      <c r="AE24" s="147"/>
      <c r="AF24" s="147"/>
      <c r="AG24" s="147" t="s">
        <v>110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5">
      <c r="A25" s="177">
        <v>16</v>
      </c>
      <c r="B25" s="178" t="s">
        <v>147</v>
      </c>
      <c r="C25" s="185" t="s">
        <v>148</v>
      </c>
      <c r="D25" s="179" t="s">
        <v>106</v>
      </c>
      <c r="E25" s="180">
        <v>16</v>
      </c>
      <c r="F25" s="181"/>
      <c r="G25" s="182">
        <f t="shared" si="7"/>
        <v>0</v>
      </c>
      <c r="H25" s="159"/>
      <c r="I25" s="158">
        <f t="shared" si="8"/>
        <v>0</v>
      </c>
      <c r="J25" s="159"/>
      <c r="K25" s="158">
        <f t="shared" si="9"/>
        <v>0</v>
      </c>
      <c r="L25" s="158">
        <v>21</v>
      </c>
      <c r="M25" s="158">
        <f t="shared" si="10"/>
        <v>0</v>
      </c>
      <c r="N25" s="157">
        <v>0</v>
      </c>
      <c r="O25" s="157">
        <f t="shared" si="11"/>
        <v>0</v>
      </c>
      <c r="P25" s="157">
        <v>0</v>
      </c>
      <c r="Q25" s="157">
        <f t="shared" si="12"/>
        <v>0</v>
      </c>
      <c r="R25" s="158"/>
      <c r="S25" s="158" t="s">
        <v>107</v>
      </c>
      <c r="T25" s="158" t="s">
        <v>107</v>
      </c>
      <c r="U25" s="158">
        <v>0.42499999999999999</v>
      </c>
      <c r="V25" s="158">
        <f t="shared" si="13"/>
        <v>6.8</v>
      </c>
      <c r="W25" s="158"/>
      <c r="X25" s="158" t="s">
        <v>108</v>
      </c>
      <c r="Y25" s="158" t="s">
        <v>109</v>
      </c>
      <c r="Z25" s="147"/>
      <c r="AA25" s="147"/>
      <c r="AB25" s="147"/>
      <c r="AC25" s="147"/>
      <c r="AD25" s="147"/>
      <c r="AE25" s="147"/>
      <c r="AF25" s="147"/>
      <c r="AG25" s="147" t="s">
        <v>110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7">
        <v>17</v>
      </c>
      <c r="B26" s="178" t="s">
        <v>149</v>
      </c>
      <c r="C26" s="185" t="s">
        <v>150</v>
      </c>
      <c r="D26" s="179" t="s">
        <v>115</v>
      </c>
      <c r="E26" s="180">
        <v>16</v>
      </c>
      <c r="F26" s="181"/>
      <c r="G26" s="182">
        <f t="shared" si="7"/>
        <v>0</v>
      </c>
      <c r="H26" s="159"/>
      <c r="I26" s="158">
        <f t="shared" si="8"/>
        <v>0</v>
      </c>
      <c r="J26" s="159"/>
      <c r="K26" s="158">
        <f t="shared" si="9"/>
        <v>0</v>
      </c>
      <c r="L26" s="158">
        <v>21</v>
      </c>
      <c r="M26" s="158">
        <f t="shared" si="10"/>
        <v>0</v>
      </c>
      <c r="N26" s="157">
        <v>0</v>
      </c>
      <c r="O26" s="157">
        <f t="shared" si="11"/>
        <v>0</v>
      </c>
      <c r="P26" s="157">
        <v>0</v>
      </c>
      <c r="Q26" s="157">
        <f t="shared" si="12"/>
        <v>0</v>
      </c>
      <c r="R26" s="158"/>
      <c r="S26" s="158" t="s">
        <v>116</v>
      </c>
      <c r="T26" s="158" t="s">
        <v>117</v>
      </c>
      <c r="U26" s="158">
        <v>0</v>
      </c>
      <c r="V26" s="158">
        <f t="shared" si="13"/>
        <v>0</v>
      </c>
      <c r="W26" s="158"/>
      <c r="X26" s="158" t="s">
        <v>108</v>
      </c>
      <c r="Y26" s="158" t="s">
        <v>109</v>
      </c>
      <c r="Z26" s="147"/>
      <c r="AA26" s="147"/>
      <c r="AB26" s="147"/>
      <c r="AC26" s="147"/>
      <c r="AD26" s="147"/>
      <c r="AE26" s="147"/>
      <c r="AF26" s="147"/>
      <c r="AG26" s="147" t="s">
        <v>110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0.399999999999999" outlineLevel="1" x14ac:dyDescent="0.25">
      <c r="A27" s="177">
        <v>18</v>
      </c>
      <c r="B27" s="178" t="s">
        <v>151</v>
      </c>
      <c r="C27" s="185" t="s">
        <v>152</v>
      </c>
      <c r="D27" s="179" t="s">
        <v>115</v>
      </c>
      <c r="E27" s="180">
        <v>6</v>
      </c>
      <c r="F27" s="181"/>
      <c r="G27" s="182">
        <f t="shared" si="7"/>
        <v>0</v>
      </c>
      <c r="H27" s="159"/>
      <c r="I27" s="158">
        <f t="shared" si="8"/>
        <v>0</v>
      </c>
      <c r="J27" s="159"/>
      <c r="K27" s="158">
        <f t="shared" si="9"/>
        <v>0</v>
      </c>
      <c r="L27" s="158">
        <v>21</v>
      </c>
      <c r="M27" s="158">
        <f t="shared" si="10"/>
        <v>0</v>
      </c>
      <c r="N27" s="157">
        <v>0</v>
      </c>
      <c r="O27" s="157">
        <f t="shared" si="11"/>
        <v>0</v>
      </c>
      <c r="P27" s="157">
        <v>0</v>
      </c>
      <c r="Q27" s="157">
        <f t="shared" si="12"/>
        <v>0</v>
      </c>
      <c r="R27" s="158"/>
      <c r="S27" s="158" t="s">
        <v>116</v>
      </c>
      <c r="T27" s="158" t="s">
        <v>117</v>
      </c>
      <c r="U27" s="158">
        <v>0</v>
      </c>
      <c r="V27" s="158">
        <f t="shared" si="13"/>
        <v>0</v>
      </c>
      <c r="W27" s="158"/>
      <c r="X27" s="158" t="s">
        <v>108</v>
      </c>
      <c r="Y27" s="158" t="s">
        <v>109</v>
      </c>
      <c r="Z27" s="147"/>
      <c r="AA27" s="147"/>
      <c r="AB27" s="147"/>
      <c r="AC27" s="147"/>
      <c r="AD27" s="147"/>
      <c r="AE27" s="147"/>
      <c r="AF27" s="147"/>
      <c r="AG27" s="147" t="s">
        <v>110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77">
        <v>19</v>
      </c>
      <c r="B28" s="178" t="s">
        <v>153</v>
      </c>
      <c r="C28" s="185" t="s">
        <v>154</v>
      </c>
      <c r="D28" s="179" t="s">
        <v>115</v>
      </c>
      <c r="E28" s="180">
        <v>4</v>
      </c>
      <c r="F28" s="181"/>
      <c r="G28" s="182">
        <f t="shared" si="7"/>
        <v>0</v>
      </c>
      <c r="H28" s="159"/>
      <c r="I28" s="158">
        <f t="shared" si="8"/>
        <v>0</v>
      </c>
      <c r="J28" s="159"/>
      <c r="K28" s="158">
        <f t="shared" si="9"/>
        <v>0</v>
      </c>
      <c r="L28" s="158">
        <v>21</v>
      </c>
      <c r="M28" s="158">
        <f t="shared" si="10"/>
        <v>0</v>
      </c>
      <c r="N28" s="157">
        <v>0</v>
      </c>
      <c r="O28" s="157">
        <f t="shared" si="11"/>
        <v>0</v>
      </c>
      <c r="P28" s="157">
        <v>0</v>
      </c>
      <c r="Q28" s="157">
        <f t="shared" si="12"/>
        <v>0</v>
      </c>
      <c r="R28" s="158"/>
      <c r="S28" s="158" t="s">
        <v>116</v>
      </c>
      <c r="T28" s="158" t="s">
        <v>117</v>
      </c>
      <c r="U28" s="158">
        <v>0</v>
      </c>
      <c r="V28" s="158">
        <f t="shared" si="13"/>
        <v>0</v>
      </c>
      <c r="W28" s="158"/>
      <c r="X28" s="158" t="s">
        <v>108</v>
      </c>
      <c r="Y28" s="158" t="s">
        <v>109</v>
      </c>
      <c r="Z28" s="147"/>
      <c r="AA28" s="147"/>
      <c r="AB28" s="147"/>
      <c r="AC28" s="147"/>
      <c r="AD28" s="147"/>
      <c r="AE28" s="147"/>
      <c r="AF28" s="147"/>
      <c r="AG28" s="147" t="s">
        <v>110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0.399999999999999" outlineLevel="1" x14ac:dyDescent="0.25">
      <c r="A29" s="171">
        <v>20</v>
      </c>
      <c r="B29" s="172" t="s">
        <v>155</v>
      </c>
      <c r="C29" s="186" t="s">
        <v>156</v>
      </c>
      <c r="D29" s="173" t="s">
        <v>157</v>
      </c>
      <c r="E29" s="174">
        <v>12</v>
      </c>
      <c r="F29" s="175"/>
      <c r="G29" s="176">
        <f t="shared" si="7"/>
        <v>0</v>
      </c>
      <c r="H29" s="159"/>
      <c r="I29" s="158">
        <f t="shared" si="8"/>
        <v>0</v>
      </c>
      <c r="J29" s="159"/>
      <c r="K29" s="158">
        <f t="shared" si="9"/>
        <v>0</v>
      </c>
      <c r="L29" s="158">
        <v>21</v>
      </c>
      <c r="M29" s="158">
        <f t="shared" si="10"/>
        <v>0</v>
      </c>
      <c r="N29" s="157">
        <v>0</v>
      </c>
      <c r="O29" s="157">
        <f t="shared" si="11"/>
        <v>0</v>
      </c>
      <c r="P29" s="157">
        <v>0</v>
      </c>
      <c r="Q29" s="157">
        <f t="shared" si="12"/>
        <v>0</v>
      </c>
      <c r="R29" s="158"/>
      <c r="S29" s="158" t="s">
        <v>116</v>
      </c>
      <c r="T29" s="158" t="s">
        <v>117</v>
      </c>
      <c r="U29" s="158">
        <v>0</v>
      </c>
      <c r="V29" s="158">
        <f t="shared" si="13"/>
        <v>0</v>
      </c>
      <c r="W29" s="158"/>
      <c r="X29" s="158" t="s">
        <v>108</v>
      </c>
      <c r="Y29" s="158" t="s">
        <v>109</v>
      </c>
      <c r="Z29" s="147"/>
      <c r="AA29" s="147"/>
      <c r="AB29" s="147"/>
      <c r="AC29" s="147"/>
      <c r="AD29" s="147"/>
      <c r="AE29" s="147"/>
      <c r="AF29" s="147"/>
      <c r="AG29" s="147" t="s">
        <v>110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54">
        <v>21</v>
      </c>
      <c r="B30" s="155" t="s">
        <v>158</v>
      </c>
      <c r="C30" s="187" t="s">
        <v>159</v>
      </c>
      <c r="D30" s="156" t="s">
        <v>0</v>
      </c>
      <c r="E30" s="183"/>
      <c r="F30" s="159"/>
      <c r="G30" s="158">
        <f t="shared" si="7"/>
        <v>0</v>
      </c>
      <c r="H30" s="159"/>
      <c r="I30" s="158">
        <f t="shared" si="8"/>
        <v>0</v>
      </c>
      <c r="J30" s="159"/>
      <c r="K30" s="158">
        <f t="shared" si="9"/>
        <v>0</v>
      </c>
      <c r="L30" s="158">
        <v>21</v>
      </c>
      <c r="M30" s="158">
        <f t="shared" si="10"/>
        <v>0</v>
      </c>
      <c r="N30" s="157">
        <v>0</v>
      </c>
      <c r="O30" s="157">
        <f t="shared" si="11"/>
        <v>0</v>
      </c>
      <c r="P30" s="157">
        <v>0</v>
      </c>
      <c r="Q30" s="157">
        <f t="shared" si="12"/>
        <v>0</v>
      </c>
      <c r="R30" s="158"/>
      <c r="S30" s="158" t="s">
        <v>107</v>
      </c>
      <c r="T30" s="158" t="s">
        <v>107</v>
      </c>
      <c r="U30" s="158">
        <v>0</v>
      </c>
      <c r="V30" s="158">
        <f t="shared" si="13"/>
        <v>0</v>
      </c>
      <c r="W30" s="158"/>
      <c r="X30" s="158" t="s">
        <v>131</v>
      </c>
      <c r="Y30" s="158" t="s">
        <v>109</v>
      </c>
      <c r="Z30" s="147"/>
      <c r="AA30" s="147"/>
      <c r="AB30" s="147"/>
      <c r="AC30" s="147"/>
      <c r="AD30" s="147"/>
      <c r="AE30" s="147"/>
      <c r="AF30" s="147"/>
      <c r="AG30" s="147" t="s">
        <v>132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5">
      <c r="A31" s="164" t="s">
        <v>102</v>
      </c>
      <c r="B31" s="165" t="s">
        <v>60</v>
      </c>
      <c r="C31" s="184" t="s">
        <v>61</v>
      </c>
      <c r="D31" s="166"/>
      <c r="E31" s="167"/>
      <c r="F31" s="168"/>
      <c r="G31" s="169">
        <f>SUMIF(AG32:AG34,"&lt;&gt;NOR",G32:G34)</f>
        <v>0</v>
      </c>
      <c r="H31" s="163"/>
      <c r="I31" s="163">
        <f>SUM(I32:I34)</f>
        <v>0</v>
      </c>
      <c r="J31" s="163"/>
      <c r="K31" s="163">
        <f>SUM(K32:K34)</f>
        <v>0</v>
      </c>
      <c r="L31" s="163"/>
      <c r="M31" s="163">
        <f>SUM(M32:M34)</f>
        <v>0</v>
      </c>
      <c r="N31" s="162"/>
      <c r="O31" s="162">
        <f>SUM(O32:O34)</f>
        <v>0</v>
      </c>
      <c r="P31" s="162"/>
      <c r="Q31" s="162">
        <f>SUM(Q32:Q34)</f>
        <v>0</v>
      </c>
      <c r="R31" s="163"/>
      <c r="S31" s="163"/>
      <c r="T31" s="163"/>
      <c r="U31" s="163"/>
      <c r="V31" s="163">
        <f>SUM(V32:V34)</f>
        <v>1.59</v>
      </c>
      <c r="W31" s="163"/>
      <c r="X31" s="163"/>
      <c r="Y31" s="163"/>
      <c r="AG31" t="s">
        <v>103</v>
      </c>
    </row>
    <row r="32" spans="1:60" outlineLevel="1" x14ac:dyDescent="0.25">
      <c r="A32" s="177">
        <v>22</v>
      </c>
      <c r="B32" s="178" t="s">
        <v>160</v>
      </c>
      <c r="C32" s="185" t="s">
        <v>161</v>
      </c>
      <c r="D32" s="179" t="s">
        <v>157</v>
      </c>
      <c r="E32" s="180">
        <v>1</v>
      </c>
      <c r="F32" s="181"/>
      <c r="G32" s="182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3.9899999999999996E-3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107</v>
      </c>
      <c r="T32" s="158" t="s">
        <v>107</v>
      </c>
      <c r="U32" s="158">
        <v>1.59</v>
      </c>
      <c r="V32" s="158">
        <f>ROUND(E32*U32,2)</f>
        <v>1.59</v>
      </c>
      <c r="W32" s="158"/>
      <c r="X32" s="158" t="s">
        <v>108</v>
      </c>
      <c r="Y32" s="158" t="s">
        <v>109</v>
      </c>
      <c r="Z32" s="147"/>
      <c r="AA32" s="147"/>
      <c r="AB32" s="147"/>
      <c r="AC32" s="147"/>
      <c r="AD32" s="147"/>
      <c r="AE32" s="147"/>
      <c r="AF32" s="147"/>
      <c r="AG32" s="147" t="s">
        <v>110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0.399999999999999" outlineLevel="1" x14ac:dyDescent="0.25">
      <c r="A33" s="171">
        <v>23</v>
      </c>
      <c r="B33" s="172" t="s">
        <v>162</v>
      </c>
      <c r="C33" s="186" t="s">
        <v>163</v>
      </c>
      <c r="D33" s="173" t="s">
        <v>115</v>
      </c>
      <c r="E33" s="174">
        <v>1</v>
      </c>
      <c r="F33" s="175"/>
      <c r="G33" s="176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0</v>
      </c>
      <c r="O33" s="157">
        <f>ROUND(E33*N33,2)</f>
        <v>0</v>
      </c>
      <c r="P33" s="157">
        <v>0</v>
      </c>
      <c r="Q33" s="157">
        <f>ROUND(E33*P33,2)</f>
        <v>0</v>
      </c>
      <c r="R33" s="158"/>
      <c r="S33" s="158" t="s">
        <v>116</v>
      </c>
      <c r="T33" s="158" t="s">
        <v>117</v>
      </c>
      <c r="U33" s="158">
        <v>0</v>
      </c>
      <c r="V33" s="158">
        <f>ROUND(E33*U33,2)</f>
        <v>0</v>
      </c>
      <c r="W33" s="158"/>
      <c r="X33" s="158" t="s">
        <v>108</v>
      </c>
      <c r="Y33" s="158" t="s">
        <v>109</v>
      </c>
      <c r="Z33" s="147"/>
      <c r="AA33" s="147"/>
      <c r="AB33" s="147"/>
      <c r="AC33" s="147"/>
      <c r="AD33" s="147"/>
      <c r="AE33" s="147"/>
      <c r="AF33" s="147"/>
      <c r="AG33" s="147" t="s">
        <v>110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5">
      <c r="A34" s="154">
        <v>24</v>
      </c>
      <c r="B34" s="155" t="s">
        <v>164</v>
      </c>
      <c r="C34" s="187" t="s">
        <v>165</v>
      </c>
      <c r="D34" s="156" t="s">
        <v>0</v>
      </c>
      <c r="E34" s="183"/>
      <c r="F34" s="159"/>
      <c r="G34" s="158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8"/>
      <c r="S34" s="158" t="s">
        <v>107</v>
      </c>
      <c r="T34" s="158" t="s">
        <v>107</v>
      </c>
      <c r="U34" s="158">
        <v>0</v>
      </c>
      <c r="V34" s="158">
        <f>ROUND(E34*U34,2)</f>
        <v>0</v>
      </c>
      <c r="W34" s="158"/>
      <c r="X34" s="158" t="s">
        <v>131</v>
      </c>
      <c r="Y34" s="158" t="s">
        <v>109</v>
      </c>
      <c r="Z34" s="147"/>
      <c r="AA34" s="147"/>
      <c r="AB34" s="147"/>
      <c r="AC34" s="147"/>
      <c r="AD34" s="147"/>
      <c r="AE34" s="147"/>
      <c r="AF34" s="147"/>
      <c r="AG34" s="147" t="s">
        <v>132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5">
      <c r="A35" s="164" t="s">
        <v>102</v>
      </c>
      <c r="B35" s="165" t="s">
        <v>62</v>
      </c>
      <c r="C35" s="184" t="s">
        <v>63</v>
      </c>
      <c r="D35" s="166"/>
      <c r="E35" s="167"/>
      <c r="F35" s="168"/>
      <c r="G35" s="169">
        <f>SUMIF(AG36:AG52,"&lt;&gt;NOR",G36:G52)</f>
        <v>0</v>
      </c>
      <c r="H35" s="163"/>
      <c r="I35" s="163">
        <f>SUM(I36:I52)</f>
        <v>0</v>
      </c>
      <c r="J35" s="163"/>
      <c r="K35" s="163">
        <f>SUM(K36:K52)</f>
        <v>0</v>
      </c>
      <c r="L35" s="163"/>
      <c r="M35" s="163">
        <f>SUM(M36:M52)</f>
        <v>0</v>
      </c>
      <c r="N35" s="162"/>
      <c r="O35" s="162">
        <f>SUM(O36:O52)</f>
        <v>0.11</v>
      </c>
      <c r="P35" s="162"/>
      <c r="Q35" s="162">
        <f>SUM(Q36:Q52)</f>
        <v>0.04</v>
      </c>
      <c r="R35" s="163"/>
      <c r="S35" s="163"/>
      <c r="T35" s="163"/>
      <c r="U35" s="163"/>
      <c r="V35" s="163">
        <f>SUM(V36:V52)</f>
        <v>5.92</v>
      </c>
      <c r="W35" s="163"/>
      <c r="X35" s="163"/>
      <c r="Y35" s="163"/>
      <c r="AG35" t="s">
        <v>103</v>
      </c>
    </row>
    <row r="36" spans="1:60" outlineLevel="1" x14ac:dyDescent="0.25">
      <c r="A36" s="177">
        <v>25</v>
      </c>
      <c r="B36" s="178" t="s">
        <v>166</v>
      </c>
      <c r="C36" s="185" t="s">
        <v>167</v>
      </c>
      <c r="D36" s="179" t="s">
        <v>157</v>
      </c>
      <c r="E36" s="180">
        <v>2</v>
      </c>
      <c r="F36" s="181"/>
      <c r="G36" s="182">
        <f t="shared" ref="G36:G49" si="14">ROUND(E36*F36,2)</f>
        <v>0</v>
      </c>
      <c r="H36" s="159"/>
      <c r="I36" s="158">
        <f t="shared" ref="I36:I49" si="15">ROUND(E36*H36,2)</f>
        <v>0</v>
      </c>
      <c r="J36" s="159"/>
      <c r="K36" s="158">
        <f t="shared" ref="K36:K49" si="16">ROUND(E36*J36,2)</f>
        <v>0</v>
      </c>
      <c r="L36" s="158">
        <v>21</v>
      </c>
      <c r="M36" s="158">
        <f t="shared" ref="M36:M49" si="17">G36*(1+L36/100)</f>
        <v>0</v>
      </c>
      <c r="N36" s="157">
        <v>8.7000000000000001E-4</v>
      </c>
      <c r="O36" s="157">
        <f t="shared" ref="O36:O49" si="18">ROUND(E36*N36,2)</f>
        <v>0</v>
      </c>
      <c r="P36" s="157">
        <v>0</v>
      </c>
      <c r="Q36" s="157">
        <f t="shared" ref="Q36:Q49" si="19">ROUND(E36*P36,2)</f>
        <v>0</v>
      </c>
      <c r="R36" s="158"/>
      <c r="S36" s="158" t="s">
        <v>107</v>
      </c>
      <c r="T36" s="158" t="s">
        <v>117</v>
      </c>
      <c r="U36" s="158">
        <v>1.1200000000000001</v>
      </c>
      <c r="V36" s="158">
        <f t="shared" ref="V36:V49" si="20">ROUND(E36*U36,2)</f>
        <v>2.2400000000000002</v>
      </c>
      <c r="W36" s="158"/>
      <c r="X36" s="158" t="s">
        <v>108</v>
      </c>
      <c r="Y36" s="158" t="s">
        <v>109</v>
      </c>
      <c r="Z36" s="147"/>
      <c r="AA36" s="147"/>
      <c r="AB36" s="147"/>
      <c r="AC36" s="147"/>
      <c r="AD36" s="147"/>
      <c r="AE36" s="147"/>
      <c r="AF36" s="147"/>
      <c r="AG36" s="147" t="s">
        <v>110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77">
        <v>26</v>
      </c>
      <c r="B37" s="178" t="s">
        <v>168</v>
      </c>
      <c r="C37" s="185" t="s">
        <v>169</v>
      </c>
      <c r="D37" s="179" t="s">
        <v>157</v>
      </c>
      <c r="E37" s="180">
        <v>1</v>
      </c>
      <c r="F37" s="181"/>
      <c r="G37" s="182">
        <f t="shared" si="14"/>
        <v>0</v>
      </c>
      <c r="H37" s="159"/>
      <c r="I37" s="158">
        <f t="shared" si="15"/>
        <v>0</v>
      </c>
      <c r="J37" s="159"/>
      <c r="K37" s="158">
        <f t="shared" si="16"/>
        <v>0</v>
      </c>
      <c r="L37" s="158">
        <v>21</v>
      </c>
      <c r="M37" s="158">
        <f t="shared" si="17"/>
        <v>0</v>
      </c>
      <c r="N37" s="157">
        <v>3.8400000000000001E-3</v>
      </c>
      <c r="O37" s="157">
        <f t="shared" si="18"/>
        <v>0</v>
      </c>
      <c r="P37" s="157">
        <v>0</v>
      </c>
      <c r="Q37" s="157">
        <f t="shared" si="19"/>
        <v>0</v>
      </c>
      <c r="R37" s="158"/>
      <c r="S37" s="158" t="s">
        <v>107</v>
      </c>
      <c r="T37" s="158" t="s">
        <v>107</v>
      </c>
      <c r="U37" s="158">
        <v>0.755</v>
      </c>
      <c r="V37" s="158">
        <f t="shared" si="20"/>
        <v>0.76</v>
      </c>
      <c r="W37" s="158"/>
      <c r="X37" s="158" t="s">
        <v>108</v>
      </c>
      <c r="Y37" s="158" t="s">
        <v>109</v>
      </c>
      <c r="Z37" s="147"/>
      <c r="AA37" s="147"/>
      <c r="AB37" s="147"/>
      <c r="AC37" s="147"/>
      <c r="AD37" s="147"/>
      <c r="AE37" s="147"/>
      <c r="AF37" s="147"/>
      <c r="AG37" s="147" t="s">
        <v>110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5">
      <c r="A38" s="177">
        <v>27</v>
      </c>
      <c r="B38" s="178" t="s">
        <v>170</v>
      </c>
      <c r="C38" s="185" t="s">
        <v>171</v>
      </c>
      <c r="D38" s="179" t="s">
        <v>157</v>
      </c>
      <c r="E38" s="180">
        <v>2</v>
      </c>
      <c r="F38" s="181"/>
      <c r="G38" s="182">
        <f t="shared" si="14"/>
        <v>0</v>
      </c>
      <c r="H38" s="159"/>
      <c r="I38" s="158">
        <f t="shared" si="15"/>
        <v>0</v>
      </c>
      <c r="J38" s="159"/>
      <c r="K38" s="158">
        <f t="shared" si="16"/>
        <v>0</v>
      </c>
      <c r="L38" s="158">
        <v>21</v>
      </c>
      <c r="M38" s="158">
        <f t="shared" si="17"/>
        <v>0</v>
      </c>
      <c r="N38" s="157">
        <v>0</v>
      </c>
      <c r="O38" s="157">
        <f t="shared" si="18"/>
        <v>0</v>
      </c>
      <c r="P38" s="157">
        <v>1.9460000000000002E-2</v>
      </c>
      <c r="Q38" s="157">
        <f t="shared" si="19"/>
        <v>0.04</v>
      </c>
      <c r="R38" s="158"/>
      <c r="S38" s="158" t="s">
        <v>107</v>
      </c>
      <c r="T38" s="158" t="s">
        <v>107</v>
      </c>
      <c r="U38" s="158">
        <v>0.38200000000000001</v>
      </c>
      <c r="V38" s="158">
        <f t="shared" si="20"/>
        <v>0.76</v>
      </c>
      <c r="W38" s="158"/>
      <c r="X38" s="158" t="s">
        <v>108</v>
      </c>
      <c r="Y38" s="158" t="s">
        <v>109</v>
      </c>
      <c r="Z38" s="147"/>
      <c r="AA38" s="147"/>
      <c r="AB38" s="147"/>
      <c r="AC38" s="147"/>
      <c r="AD38" s="147"/>
      <c r="AE38" s="147"/>
      <c r="AF38" s="147"/>
      <c r="AG38" s="147" t="s">
        <v>110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77">
        <v>28</v>
      </c>
      <c r="B39" s="178" t="s">
        <v>172</v>
      </c>
      <c r="C39" s="185" t="s">
        <v>173</v>
      </c>
      <c r="D39" s="179" t="s">
        <v>157</v>
      </c>
      <c r="E39" s="180">
        <v>1</v>
      </c>
      <c r="F39" s="181"/>
      <c r="G39" s="182">
        <f t="shared" si="14"/>
        <v>0</v>
      </c>
      <c r="H39" s="159"/>
      <c r="I39" s="158">
        <f t="shared" si="15"/>
        <v>0</v>
      </c>
      <c r="J39" s="159"/>
      <c r="K39" s="158">
        <f t="shared" si="16"/>
        <v>0</v>
      </c>
      <c r="L39" s="158">
        <v>21</v>
      </c>
      <c r="M39" s="158">
        <f t="shared" si="17"/>
        <v>0</v>
      </c>
      <c r="N39" s="157">
        <v>1.2999999999999999E-3</v>
      </c>
      <c r="O39" s="157">
        <f t="shared" si="18"/>
        <v>0</v>
      </c>
      <c r="P39" s="157">
        <v>0</v>
      </c>
      <c r="Q39" s="157">
        <f t="shared" si="19"/>
        <v>0</v>
      </c>
      <c r="R39" s="158"/>
      <c r="S39" s="158" t="s">
        <v>107</v>
      </c>
      <c r="T39" s="158" t="s">
        <v>107</v>
      </c>
      <c r="U39" s="158">
        <v>0.33</v>
      </c>
      <c r="V39" s="158">
        <f t="shared" si="20"/>
        <v>0.33</v>
      </c>
      <c r="W39" s="158"/>
      <c r="X39" s="158" t="s">
        <v>108</v>
      </c>
      <c r="Y39" s="158" t="s">
        <v>109</v>
      </c>
      <c r="Z39" s="147"/>
      <c r="AA39" s="147"/>
      <c r="AB39" s="147"/>
      <c r="AC39" s="147"/>
      <c r="AD39" s="147"/>
      <c r="AE39" s="147"/>
      <c r="AF39" s="147"/>
      <c r="AG39" s="147" t="s">
        <v>110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77">
        <v>29</v>
      </c>
      <c r="B40" s="178" t="s">
        <v>174</v>
      </c>
      <c r="C40" s="185" t="s">
        <v>175</v>
      </c>
      <c r="D40" s="179" t="s">
        <v>106</v>
      </c>
      <c r="E40" s="180">
        <v>3</v>
      </c>
      <c r="F40" s="181"/>
      <c r="G40" s="182">
        <f t="shared" si="14"/>
        <v>0</v>
      </c>
      <c r="H40" s="159"/>
      <c r="I40" s="158">
        <f t="shared" si="15"/>
        <v>0</v>
      </c>
      <c r="J40" s="159"/>
      <c r="K40" s="158">
        <f t="shared" si="16"/>
        <v>0</v>
      </c>
      <c r="L40" s="158">
        <v>21</v>
      </c>
      <c r="M40" s="158">
        <f t="shared" si="17"/>
        <v>0</v>
      </c>
      <c r="N40" s="157">
        <v>4.0000000000000003E-5</v>
      </c>
      <c r="O40" s="157">
        <f t="shared" si="18"/>
        <v>0</v>
      </c>
      <c r="P40" s="157">
        <v>0</v>
      </c>
      <c r="Q40" s="157">
        <f t="shared" si="19"/>
        <v>0</v>
      </c>
      <c r="R40" s="158"/>
      <c r="S40" s="158" t="s">
        <v>107</v>
      </c>
      <c r="T40" s="158" t="s">
        <v>117</v>
      </c>
      <c r="U40" s="158">
        <v>0.44500000000000001</v>
      </c>
      <c r="V40" s="158">
        <f t="shared" si="20"/>
        <v>1.34</v>
      </c>
      <c r="W40" s="158"/>
      <c r="X40" s="158" t="s">
        <v>108</v>
      </c>
      <c r="Y40" s="158" t="s">
        <v>109</v>
      </c>
      <c r="Z40" s="147"/>
      <c r="AA40" s="147"/>
      <c r="AB40" s="147"/>
      <c r="AC40" s="147"/>
      <c r="AD40" s="147"/>
      <c r="AE40" s="147"/>
      <c r="AF40" s="147"/>
      <c r="AG40" s="147" t="s">
        <v>110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77">
        <v>30</v>
      </c>
      <c r="B41" s="178" t="s">
        <v>176</v>
      </c>
      <c r="C41" s="185" t="s">
        <v>177</v>
      </c>
      <c r="D41" s="179" t="s">
        <v>157</v>
      </c>
      <c r="E41" s="180">
        <v>1</v>
      </c>
      <c r="F41" s="181"/>
      <c r="G41" s="182">
        <f t="shared" si="14"/>
        <v>0</v>
      </c>
      <c r="H41" s="159"/>
      <c r="I41" s="158">
        <f t="shared" si="15"/>
        <v>0</v>
      </c>
      <c r="J41" s="159"/>
      <c r="K41" s="158">
        <f t="shared" si="16"/>
        <v>0</v>
      </c>
      <c r="L41" s="158">
        <v>21</v>
      </c>
      <c r="M41" s="158">
        <f t="shared" si="17"/>
        <v>0</v>
      </c>
      <c r="N41" s="157">
        <v>0</v>
      </c>
      <c r="O41" s="157">
        <f t="shared" si="18"/>
        <v>0</v>
      </c>
      <c r="P41" s="157">
        <v>0</v>
      </c>
      <c r="Q41" s="157">
        <f t="shared" si="19"/>
        <v>0</v>
      </c>
      <c r="R41" s="158"/>
      <c r="S41" s="158" t="s">
        <v>116</v>
      </c>
      <c r="T41" s="158" t="s">
        <v>117</v>
      </c>
      <c r="U41" s="158">
        <v>0</v>
      </c>
      <c r="V41" s="158">
        <f t="shared" si="20"/>
        <v>0</v>
      </c>
      <c r="W41" s="158"/>
      <c r="X41" s="158" t="s">
        <v>108</v>
      </c>
      <c r="Y41" s="158" t="s">
        <v>109</v>
      </c>
      <c r="Z41" s="147"/>
      <c r="AA41" s="147"/>
      <c r="AB41" s="147"/>
      <c r="AC41" s="147"/>
      <c r="AD41" s="147"/>
      <c r="AE41" s="147"/>
      <c r="AF41" s="147"/>
      <c r="AG41" s="147" t="s">
        <v>110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5">
      <c r="A42" s="177">
        <v>31</v>
      </c>
      <c r="B42" s="178" t="s">
        <v>178</v>
      </c>
      <c r="C42" s="185" t="s">
        <v>179</v>
      </c>
      <c r="D42" s="179" t="s">
        <v>157</v>
      </c>
      <c r="E42" s="180">
        <v>1</v>
      </c>
      <c r="F42" s="181"/>
      <c r="G42" s="182">
        <f t="shared" si="14"/>
        <v>0</v>
      </c>
      <c r="H42" s="159"/>
      <c r="I42" s="158">
        <f t="shared" si="15"/>
        <v>0</v>
      </c>
      <c r="J42" s="159"/>
      <c r="K42" s="158">
        <f t="shared" si="16"/>
        <v>0</v>
      </c>
      <c r="L42" s="158">
        <v>21</v>
      </c>
      <c r="M42" s="158">
        <f t="shared" si="17"/>
        <v>0</v>
      </c>
      <c r="N42" s="157">
        <v>0</v>
      </c>
      <c r="O42" s="157">
        <f t="shared" si="18"/>
        <v>0</v>
      </c>
      <c r="P42" s="157">
        <v>0</v>
      </c>
      <c r="Q42" s="157">
        <f t="shared" si="19"/>
        <v>0</v>
      </c>
      <c r="R42" s="158"/>
      <c r="S42" s="158" t="s">
        <v>116</v>
      </c>
      <c r="T42" s="158" t="s">
        <v>117</v>
      </c>
      <c r="U42" s="158">
        <v>0</v>
      </c>
      <c r="V42" s="158">
        <f t="shared" si="20"/>
        <v>0</v>
      </c>
      <c r="W42" s="158"/>
      <c r="X42" s="158" t="s">
        <v>108</v>
      </c>
      <c r="Y42" s="158" t="s">
        <v>109</v>
      </c>
      <c r="Z42" s="147"/>
      <c r="AA42" s="147"/>
      <c r="AB42" s="147"/>
      <c r="AC42" s="147"/>
      <c r="AD42" s="147"/>
      <c r="AE42" s="147"/>
      <c r="AF42" s="147"/>
      <c r="AG42" s="147" t="s">
        <v>110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0.399999999999999" outlineLevel="1" x14ac:dyDescent="0.25">
      <c r="A43" s="177">
        <v>32</v>
      </c>
      <c r="B43" s="178" t="s">
        <v>180</v>
      </c>
      <c r="C43" s="185" t="s">
        <v>181</v>
      </c>
      <c r="D43" s="179" t="s">
        <v>106</v>
      </c>
      <c r="E43" s="180">
        <v>1</v>
      </c>
      <c r="F43" s="181"/>
      <c r="G43" s="182">
        <f t="shared" si="14"/>
        <v>0</v>
      </c>
      <c r="H43" s="159"/>
      <c r="I43" s="158">
        <f t="shared" si="15"/>
        <v>0</v>
      </c>
      <c r="J43" s="159"/>
      <c r="K43" s="158">
        <f t="shared" si="16"/>
        <v>0</v>
      </c>
      <c r="L43" s="158">
        <v>21</v>
      </c>
      <c r="M43" s="158">
        <f t="shared" si="17"/>
        <v>0</v>
      </c>
      <c r="N43" s="157">
        <v>8.4999999999999995E-4</v>
      </c>
      <c r="O43" s="157">
        <f t="shared" si="18"/>
        <v>0</v>
      </c>
      <c r="P43" s="157">
        <v>0</v>
      </c>
      <c r="Q43" s="157">
        <f t="shared" si="19"/>
        <v>0</v>
      </c>
      <c r="R43" s="158"/>
      <c r="S43" s="158" t="s">
        <v>107</v>
      </c>
      <c r="T43" s="158" t="s">
        <v>117</v>
      </c>
      <c r="U43" s="158">
        <v>0.49</v>
      </c>
      <c r="V43" s="158">
        <f t="shared" si="20"/>
        <v>0.49</v>
      </c>
      <c r="W43" s="158"/>
      <c r="X43" s="158" t="s">
        <v>108</v>
      </c>
      <c r="Y43" s="158" t="s">
        <v>109</v>
      </c>
      <c r="Z43" s="147"/>
      <c r="AA43" s="147"/>
      <c r="AB43" s="147"/>
      <c r="AC43" s="147"/>
      <c r="AD43" s="147"/>
      <c r="AE43" s="147"/>
      <c r="AF43" s="147"/>
      <c r="AG43" s="147" t="s">
        <v>110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5">
      <c r="A44" s="177">
        <v>33</v>
      </c>
      <c r="B44" s="178" t="s">
        <v>182</v>
      </c>
      <c r="C44" s="185" t="s">
        <v>183</v>
      </c>
      <c r="D44" s="179" t="s">
        <v>106</v>
      </c>
      <c r="E44" s="180">
        <v>2</v>
      </c>
      <c r="F44" s="181"/>
      <c r="G44" s="182">
        <f t="shared" si="14"/>
        <v>0</v>
      </c>
      <c r="H44" s="159"/>
      <c r="I44" s="158">
        <f t="shared" si="15"/>
        <v>0</v>
      </c>
      <c r="J44" s="159"/>
      <c r="K44" s="158">
        <f t="shared" si="16"/>
        <v>0</v>
      </c>
      <c r="L44" s="158">
        <v>21</v>
      </c>
      <c r="M44" s="158">
        <f t="shared" si="17"/>
        <v>0</v>
      </c>
      <c r="N44" s="157">
        <v>3.2000000000000003E-4</v>
      </c>
      <c r="O44" s="157">
        <f t="shared" si="18"/>
        <v>0</v>
      </c>
      <c r="P44" s="157">
        <v>0</v>
      </c>
      <c r="Q44" s="157">
        <f t="shared" si="19"/>
        <v>0</v>
      </c>
      <c r="R44" s="158" t="s">
        <v>184</v>
      </c>
      <c r="S44" s="158" t="s">
        <v>107</v>
      </c>
      <c r="T44" s="158" t="s">
        <v>107</v>
      </c>
      <c r="U44" s="158">
        <v>0</v>
      </c>
      <c r="V44" s="158">
        <f t="shared" si="20"/>
        <v>0</v>
      </c>
      <c r="W44" s="158"/>
      <c r="X44" s="158" t="s">
        <v>185</v>
      </c>
      <c r="Y44" s="158" t="s">
        <v>109</v>
      </c>
      <c r="Z44" s="147"/>
      <c r="AA44" s="147"/>
      <c r="AB44" s="147"/>
      <c r="AC44" s="147"/>
      <c r="AD44" s="147"/>
      <c r="AE44" s="147"/>
      <c r="AF44" s="147"/>
      <c r="AG44" s="147" t="s">
        <v>186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77">
        <v>34</v>
      </c>
      <c r="B45" s="178" t="s">
        <v>187</v>
      </c>
      <c r="C45" s="185" t="s">
        <v>188</v>
      </c>
      <c r="D45" s="179" t="s">
        <v>106</v>
      </c>
      <c r="E45" s="180">
        <v>3</v>
      </c>
      <c r="F45" s="181"/>
      <c r="G45" s="182">
        <f t="shared" si="14"/>
        <v>0</v>
      </c>
      <c r="H45" s="159"/>
      <c r="I45" s="158">
        <f t="shared" si="15"/>
        <v>0</v>
      </c>
      <c r="J45" s="159"/>
      <c r="K45" s="158">
        <f t="shared" si="16"/>
        <v>0</v>
      </c>
      <c r="L45" s="158">
        <v>21</v>
      </c>
      <c r="M45" s="158">
        <f t="shared" si="17"/>
        <v>0</v>
      </c>
      <c r="N45" s="157">
        <v>0</v>
      </c>
      <c r="O45" s="157">
        <f t="shared" si="18"/>
        <v>0</v>
      </c>
      <c r="P45" s="157">
        <v>0</v>
      </c>
      <c r="Q45" s="157">
        <f t="shared" si="19"/>
        <v>0</v>
      </c>
      <c r="R45" s="158" t="s">
        <v>184</v>
      </c>
      <c r="S45" s="158" t="s">
        <v>107</v>
      </c>
      <c r="T45" s="158" t="s">
        <v>107</v>
      </c>
      <c r="U45" s="158">
        <v>0</v>
      </c>
      <c r="V45" s="158">
        <f t="shared" si="20"/>
        <v>0</v>
      </c>
      <c r="W45" s="158"/>
      <c r="X45" s="158" t="s">
        <v>185</v>
      </c>
      <c r="Y45" s="158" t="s">
        <v>109</v>
      </c>
      <c r="Z45" s="147"/>
      <c r="AA45" s="147"/>
      <c r="AB45" s="147"/>
      <c r="AC45" s="147"/>
      <c r="AD45" s="147"/>
      <c r="AE45" s="147"/>
      <c r="AF45" s="147"/>
      <c r="AG45" s="147" t="s">
        <v>186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5">
      <c r="A46" s="177">
        <v>35</v>
      </c>
      <c r="B46" s="178" t="s">
        <v>189</v>
      </c>
      <c r="C46" s="185" t="s">
        <v>190</v>
      </c>
      <c r="D46" s="179" t="s">
        <v>106</v>
      </c>
      <c r="E46" s="180">
        <v>2</v>
      </c>
      <c r="F46" s="181"/>
      <c r="G46" s="182">
        <f t="shared" si="14"/>
        <v>0</v>
      </c>
      <c r="H46" s="159"/>
      <c r="I46" s="158">
        <f t="shared" si="15"/>
        <v>0</v>
      </c>
      <c r="J46" s="159"/>
      <c r="K46" s="158">
        <f t="shared" si="16"/>
        <v>0</v>
      </c>
      <c r="L46" s="158">
        <v>21</v>
      </c>
      <c r="M46" s="158">
        <f t="shared" si="17"/>
        <v>0</v>
      </c>
      <c r="N46" s="157">
        <v>1.4E-3</v>
      </c>
      <c r="O46" s="157">
        <f t="shared" si="18"/>
        <v>0</v>
      </c>
      <c r="P46" s="157">
        <v>0</v>
      </c>
      <c r="Q46" s="157">
        <f t="shared" si="19"/>
        <v>0</v>
      </c>
      <c r="R46" s="158" t="s">
        <v>184</v>
      </c>
      <c r="S46" s="158" t="s">
        <v>107</v>
      </c>
      <c r="T46" s="158" t="s">
        <v>107</v>
      </c>
      <c r="U46" s="158">
        <v>0</v>
      </c>
      <c r="V46" s="158">
        <f t="shared" si="20"/>
        <v>0</v>
      </c>
      <c r="W46" s="158"/>
      <c r="X46" s="158" t="s">
        <v>185</v>
      </c>
      <c r="Y46" s="158" t="s">
        <v>109</v>
      </c>
      <c r="Z46" s="147"/>
      <c r="AA46" s="147"/>
      <c r="AB46" s="147"/>
      <c r="AC46" s="147"/>
      <c r="AD46" s="147"/>
      <c r="AE46" s="147"/>
      <c r="AF46" s="147"/>
      <c r="AG46" s="147" t="s">
        <v>186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77">
        <v>36</v>
      </c>
      <c r="B47" s="178" t="s">
        <v>191</v>
      </c>
      <c r="C47" s="185" t="s">
        <v>192</v>
      </c>
      <c r="D47" s="179" t="s">
        <v>106</v>
      </c>
      <c r="E47" s="180">
        <v>1</v>
      </c>
      <c r="F47" s="181"/>
      <c r="G47" s="182">
        <f t="shared" si="14"/>
        <v>0</v>
      </c>
      <c r="H47" s="159"/>
      <c r="I47" s="158">
        <f t="shared" si="15"/>
        <v>0</v>
      </c>
      <c r="J47" s="159"/>
      <c r="K47" s="158">
        <f t="shared" si="16"/>
        <v>0</v>
      </c>
      <c r="L47" s="158">
        <v>21</v>
      </c>
      <c r="M47" s="158">
        <f t="shared" si="17"/>
        <v>0</v>
      </c>
      <c r="N47" s="157">
        <v>2.5000000000000001E-4</v>
      </c>
      <c r="O47" s="157">
        <f t="shared" si="18"/>
        <v>0</v>
      </c>
      <c r="P47" s="157">
        <v>0</v>
      </c>
      <c r="Q47" s="157">
        <f t="shared" si="19"/>
        <v>0</v>
      </c>
      <c r="R47" s="158" t="s">
        <v>184</v>
      </c>
      <c r="S47" s="158" t="s">
        <v>107</v>
      </c>
      <c r="T47" s="158" t="s">
        <v>107</v>
      </c>
      <c r="U47" s="158">
        <v>0</v>
      </c>
      <c r="V47" s="158">
        <f t="shared" si="20"/>
        <v>0</v>
      </c>
      <c r="W47" s="158"/>
      <c r="X47" s="158" t="s">
        <v>185</v>
      </c>
      <c r="Y47" s="158" t="s">
        <v>109</v>
      </c>
      <c r="Z47" s="147"/>
      <c r="AA47" s="147"/>
      <c r="AB47" s="147"/>
      <c r="AC47" s="147"/>
      <c r="AD47" s="147"/>
      <c r="AE47" s="147"/>
      <c r="AF47" s="147"/>
      <c r="AG47" s="147" t="s">
        <v>186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0.399999999999999" outlineLevel="1" x14ac:dyDescent="0.25">
      <c r="A48" s="177">
        <v>37</v>
      </c>
      <c r="B48" s="178" t="s">
        <v>193</v>
      </c>
      <c r="C48" s="185" t="s">
        <v>194</v>
      </c>
      <c r="D48" s="179" t="s">
        <v>106</v>
      </c>
      <c r="E48" s="180">
        <v>3</v>
      </c>
      <c r="F48" s="181"/>
      <c r="G48" s="182">
        <f t="shared" si="14"/>
        <v>0</v>
      </c>
      <c r="H48" s="159"/>
      <c r="I48" s="158">
        <f t="shared" si="15"/>
        <v>0</v>
      </c>
      <c r="J48" s="159"/>
      <c r="K48" s="158">
        <f t="shared" si="16"/>
        <v>0</v>
      </c>
      <c r="L48" s="158">
        <v>21</v>
      </c>
      <c r="M48" s="158">
        <f t="shared" si="17"/>
        <v>0</v>
      </c>
      <c r="N48" s="157">
        <v>1.83E-2</v>
      </c>
      <c r="O48" s="157">
        <f t="shared" si="18"/>
        <v>0.05</v>
      </c>
      <c r="P48" s="157">
        <v>0</v>
      </c>
      <c r="Q48" s="157">
        <f t="shared" si="19"/>
        <v>0</v>
      </c>
      <c r="R48" s="158" t="s">
        <v>184</v>
      </c>
      <c r="S48" s="158" t="s">
        <v>107</v>
      </c>
      <c r="T48" s="158" t="s">
        <v>107</v>
      </c>
      <c r="U48" s="158">
        <v>0</v>
      </c>
      <c r="V48" s="158">
        <f t="shared" si="20"/>
        <v>0</v>
      </c>
      <c r="W48" s="158"/>
      <c r="X48" s="158" t="s">
        <v>185</v>
      </c>
      <c r="Y48" s="158" t="s">
        <v>109</v>
      </c>
      <c r="Z48" s="147"/>
      <c r="AA48" s="147"/>
      <c r="AB48" s="147"/>
      <c r="AC48" s="147"/>
      <c r="AD48" s="147"/>
      <c r="AE48" s="147"/>
      <c r="AF48" s="147"/>
      <c r="AG48" s="147" t="s">
        <v>186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71">
        <v>38</v>
      </c>
      <c r="B49" s="172" t="s">
        <v>195</v>
      </c>
      <c r="C49" s="186" t="s">
        <v>196</v>
      </c>
      <c r="D49" s="173" t="s">
        <v>106</v>
      </c>
      <c r="E49" s="174">
        <v>2</v>
      </c>
      <c r="F49" s="175"/>
      <c r="G49" s="176">
        <f t="shared" si="14"/>
        <v>0</v>
      </c>
      <c r="H49" s="159"/>
      <c r="I49" s="158">
        <f t="shared" si="15"/>
        <v>0</v>
      </c>
      <c r="J49" s="159"/>
      <c r="K49" s="158">
        <f t="shared" si="16"/>
        <v>0</v>
      </c>
      <c r="L49" s="158">
        <v>21</v>
      </c>
      <c r="M49" s="158">
        <f t="shared" si="17"/>
        <v>0</v>
      </c>
      <c r="N49" s="157">
        <v>1.925E-2</v>
      </c>
      <c r="O49" s="157">
        <f t="shared" si="18"/>
        <v>0.04</v>
      </c>
      <c r="P49" s="157">
        <v>0</v>
      </c>
      <c r="Q49" s="157">
        <f t="shared" si="19"/>
        <v>0</v>
      </c>
      <c r="R49" s="158" t="s">
        <v>184</v>
      </c>
      <c r="S49" s="158" t="s">
        <v>107</v>
      </c>
      <c r="T49" s="158" t="s">
        <v>107</v>
      </c>
      <c r="U49" s="158">
        <v>0</v>
      </c>
      <c r="V49" s="158">
        <f t="shared" si="20"/>
        <v>0</v>
      </c>
      <c r="W49" s="158"/>
      <c r="X49" s="158" t="s">
        <v>185</v>
      </c>
      <c r="Y49" s="158" t="s">
        <v>109</v>
      </c>
      <c r="Z49" s="147"/>
      <c r="AA49" s="147"/>
      <c r="AB49" s="147"/>
      <c r="AC49" s="147"/>
      <c r="AD49" s="147"/>
      <c r="AE49" s="147"/>
      <c r="AF49" s="147"/>
      <c r="AG49" s="147" t="s">
        <v>186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5">
      <c r="A50" s="154"/>
      <c r="B50" s="155"/>
      <c r="C50" s="188" t="s">
        <v>197</v>
      </c>
      <c r="D50" s="160"/>
      <c r="E50" s="161">
        <v>2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198</v>
      </c>
      <c r="AH50" s="147">
        <v>5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0.399999999999999" outlineLevel="1" x14ac:dyDescent="0.25">
      <c r="A51" s="171">
        <v>39</v>
      </c>
      <c r="B51" s="172" t="s">
        <v>199</v>
      </c>
      <c r="C51" s="186" t="s">
        <v>200</v>
      </c>
      <c r="D51" s="173" t="s">
        <v>106</v>
      </c>
      <c r="E51" s="174">
        <v>1</v>
      </c>
      <c r="F51" s="175"/>
      <c r="G51" s="176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7">
        <v>1.4999999999999999E-2</v>
      </c>
      <c r="O51" s="157">
        <f>ROUND(E51*N51,2)</f>
        <v>0.02</v>
      </c>
      <c r="P51" s="157">
        <v>0</v>
      </c>
      <c r="Q51" s="157">
        <f>ROUND(E51*P51,2)</f>
        <v>0</v>
      </c>
      <c r="R51" s="158" t="s">
        <v>184</v>
      </c>
      <c r="S51" s="158" t="s">
        <v>107</v>
      </c>
      <c r="T51" s="158" t="s">
        <v>107</v>
      </c>
      <c r="U51" s="158">
        <v>0</v>
      </c>
      <c r="V51" s="158">
        <f>ROUND(E51*U51,2)</f>
        <v>0</v>
      </c>
      <c r="W51" s="158"/>
      <c r="X51" s="158" t="s">
        <v>185</v>
      </c>
      <c r="Y51" s="158" t="s">
        <v>109</v>
      </c>
      <c r="Z51" s="147"/>
      <c r="AA51" s="147"/>
      <c r="AB51" s="147"/>
      <c r="AC51" s="147"/>
      <c r="AD51" s="147"/>
      <c r="AE51" s="147"/>
      <c r="AF51" s="147"/>
      <c r="AG51" s="147" t="s">
        <v>186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54">
        <v>40</v>
      </c>
      <c r="B52" s="155" t="s">
        <v>201</v>
      </c>
      <c r="C52" s="187" t="s">
        <v>202</v>
      </c>
      <c r="D52" s="156" t="s">
        <v>0</v>
      </c>
      <c r="E52" s="183"/>
      <c r="F52" s="159"/>
      <c r="G52" s="158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21</v>
      </c>
      <c r="M52" s="158">
        <f>G52*(1+L52/100)</f>
        <v>0</v>
      </c>
      <c r="N52" s="157">
        <v>0</v>
      </c>
      <c r="O52" s="157">
        <f>ROUND(E52*N52,2)</f>
        <v>0</v>
      </c>
      <c r="P52" s="157">
        <v>0</v>
      </c>
      <c r="Q52" s="157">
        <f>ROUND(E52*P52,2)</f>
        <v>0</v>
      </c>
      <c r="R52" s="158"/>
      <c r="S52" s="158" t="s">
        <v>107</v>
      </c>
      <c r="T52" s="158" t="s">
        <v>117</v>
      </c>
      <c r="U52" s="158">
        <v>0</v>
      </c>
      <c r="V52" s="158">
        <f>ROUND(E52*U52,2)</f>
        <v>0</v>
      </c>
      <c r="W52" s="158"/>
      <c r="X52" s="158" t="s">
        <v>131</v>
      </c>
      <c r="Y52" s="158" t="s">
        <v>109</v>
      </c>
      <c r="Z52" s="147"/>
      <c r="AA52" s="147"/>
      <c r="AB52" s="147"/>
      <c r="AC52" s="147"/>
      <c r="AD52" s="147"/>
      <c r="AE52" s="147"/>
      <c r="AF52" s="147"/>
      <c r="AG52" s="147" t="s">
        <v>132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x14ac:dyDescent="0.25">
      <c r="A53" s="164" t="s">
        <v>102</v>
      </c>
      <c r="B53" s="165" t="s">
        <v>64</v>
      </c>
      <c r="C53" s="184" t="s">
        <v>65</v>
      </c>
      <c r="D53" s="166"/>
      <c r="E53" s="167"/>
      <c r="F53" s="168"/>
      <c r="G53" s="169">
        <f>SUMIF(AG54:AG54,"&lt;&gt;NOR",G54:G54)</f>
        <v>0</v>
      </c>
      <c r="H53" s="163"/>
      <c r="I53" s="163">
        <f>SUM(I54:I54)</f>
        <v>0</v>
      </c>
      <c r="J53" s="163"/>
      <c r="K53" s="163">
        <f>SUM(K54:K54)</f>
        <v>0</v>
      </c>
      <c r="L53" s="163"/>
      <c r="M53" s="163">
        <f>SUM(M54:M54)</f>
        <v>0</v>
      </c>
      <c r="N53" s="162"/>
      <c r="O53" s="162">
        <f>SUM(O54:O54)</f>
        <v>0</v>
      </c>
      <c r="P53" s="162"/>
      <c r="Q53" s="162">
        <f>SUM(Q54:Q54)</f>
        <v>0</v>
      </c>
      <c r="R53" s="163"/>
      <c r="S53" s="163"/>
      <c r="T53" s="163"/>
      <c r="U53" s="163"/>
      <c r="V53" s="163">
        <f>SUM(V54:V54)</f>
        <v>0</v>
      </c>
      <c r="W53" s="163"/>
      <c r="X53" s="163"/>
      <c r="Y53" s="163"/>
      <c r="AG53" t="s">
        <v>103</v>
      </c>
    </row>
    <row r="54" spans="1:60" outlineLevel="1" x14ac:dyDescent="0.25">
      <c r="A54" s="177">
        <v>41</v>
      </c>
      <c r="B54" s="178" t="s">
        <v>203</v>
      </c>
      <c r="C54" s="185" t="s">
        <v>204</v>
      </c>
      <c r="D54" s="179" t="s">
        <v>157</v>
      </c>
      <c r="E54" s="180">
        <v>2</v>
      </c>
      <c r="F54" s="181"/>
      <c r="G54" s="182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8"/>
      <c r="S54" s="158" t="s">
        <v>116</v>
      </c>
      <c r="T54" s="158" t="s">
        <v>117</v>
      </c>
      <c r="U54" s="158">
        <v>0</v>
      </c>
      <c r="V54" s="158">
        <f>ROUND(E54*U54,2)</f>
        <v>0</v>
      </c>
      <c r="W54" s="158"/>
      <c r="X54" s="158" t="s">
        <v>108</v>
      </c>
      <c r="Y54" s="158" t="s">
        <v>109</v>
      </c>
      <c r="Z54" s="147"/>
      <c r="AA54" s="147"/>
      <c r="AB54" s="147"/>
      <c r="AC54" s="147"/>
      <c r="AD54" s="147"/>
      <c r="AE54" s="147"/>
      <c r="AF54" s="147"/>
      <c r="AG54" s="147" t="s">
        <v>110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x14ac:dyDescent="0.25">
      <c r="A55" s="164" t="s">
        <v>102</v>
      </c>
      <c r="B55" s="165" t="s">
        <v>66</v>
      </c>
      <c r="C55" s="184" t="s">
        <v>67</v>
      </c>
      <c r="D55" s="166"/>
      <c r="E55" s="167"/>
      <c r="F55" s="168"/>
      <c r="G55" s="169">
        <f>SUMIF(AG56:AG63,"&lt;&gt;NOR",G56:G63)</f>
        <v>0</v>
      </c>
      <c r="H55" s="163"/>
      <c r="I55" s="163">
        <f>SUM(I56:I63)</f>
        <v>0</v>
      </c>
      <c r="J55" s="163"/>
      <c r="K55" s="163">
        <f>SUM(K56:K63)</f>
        <v>0</v>
      </c>
      <c r="L55" s="163"/>
      <c r="M55" s="163">
        <f>SUM(M56:M63)</f>
        <v>0</v>
      </c>
      <c r="N55" s="162"/>
      <c r="O55" s="162">
        <f>SUM(O56:O63)</f>
        <v>0</v>
      </c>
      <c r="P55" s="162"/>
      <c r="Q55" s="162">
        <f>SUM(Q56:Q63)</f>
        <v>0</v>
      </c>
      <c r="R55" s="163"/>
      <c r="S55" s="163"/>
      <c r="T55" s="163"/>
      <c r="U55" s="163"/>
      <c r="V55" s="163">
        <f>SUM(V56:V63)</f>
        <v>0</v>
      </c>
      <c r="W55" s="163"/>
      <c r="X55" s="163"/>
      <c r="Y55" s="163"/>
      <c r="AG55" t="s">
        <v>103</v>
      </c>
    </row>
    <row r="56" spans="1:60" outlineLevel="1" x14ac:dyDescent="0.25">
      <c r="A56" s="177">
        <v>42</v>
      </c>
      <c r="B56" s="178" t="s">
        <v>205</v>
      </c>
      <c r="C56" s="185" t="s">
        <v>206</v>
      </c>
      <c r="D56" s="179" t="s">
        <v>157</v>
      </c>
      <c r="E56" s="180">
        <v>1</v>
      </c>
      <c r="F56" s="181"/>
      <c r="G56" s="182">
        <f t="shared" ref="G56:G63" si="21">ROUND(E56*F56,2)</f>
        <v>0</v>
      </c>
      <c r="H56" s="159"/>
      <c r="I56" s="158">
        <f t="shared" ref="I56:I63" si="22">ROUND(E56*H56,2)</f>
        <v>0</v>
      </c>
      <c r="J56" s="159"/>
      <c r="K56" s="158">
        <f t="shared" ref="K56:K63" si="23">ROUND(E56*J56,2)</f>
        <v>0</v>
      </c>
      <c r="L56" s="158">
        <v>21</v>
      </c>
      <c r="M56" s="158">
        <f t="shared" ref="M56:M63" si="24">G56*(1+L56/100)</f>
        <v>0</v>
      </c>
      <c r="N56" s="157">
        <v>0</v>
      </c>
      <c r="O56" s="157">
        <f t="shared" ref="O56:O63" si="25">ROUND(E56*N56,2)</f>
        <v>0</v>
      </c>
      <c r="P56" s="157">
        <v>0</v>
      </c>
      <c r="Q56" s="157">
        <f t="shared" ref="Q56:Q63" si="26">ROUND(E56*P56,2)</f>
        <v>0</v>
      </c>
      <c r="R56" s="158"/>
      <c r="S56" s="158" t="s">
        <v>116</v>
      </c>
      <c r="T56" s="158" t="s">
        <v>117</v>
      </c>
      <c r="U56" s="158">
        <v>0</v>
      </c>
      <c r="V56" s="158">
        <f t="shared" ref="V56:V63" si="27">ROUND(E56*U56,2)</f>
        <v>0</v>
      </c>
      <c r="W56" s="158"/>
      <c r="X56" s="158" t="s">
        <v>108</v>
      </c>
      <c r="Y56" s="158" t="s">
        <v>109</v>
      </c>
      <c r="Z56" s="147"/>
      <c r="AA56" s="147"/>
      <c r="AB56" s="147"/>
      <c r="AC56" s="147"/>
      <c r="AD56" s="147"/>
      <c r="AE56" s="147"/>
      <c r="AF56" s="147"/>
      <c r="AG56" s="147" t="s">
        <v>110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0.399999999999999" outlineLevel="1" x14ac:dyDescent="0.25">
      <c r="A57" s="177">
        <v>43</v>
      </c>
      <c r="B57" s="178" t="s">
        <v>207</v>
      </c>
      <c r="C57" s="185" t="s">
        <v>208</v>
      </c>
      <c r="D57" s="179" t="s">
        <v>157</v>
      </c>
      <c r="E57" s="180">
        <v>1</v>
      </c>
      <c r="F57" s="181"/>
      <c r="G57" s="182">
        <f t="shared" si="21"/>
        <v>0</v>
      </c>
      <c r="H57" s="159"/>
      <c r="I57" s="158">
        <f t="shared" si="22"/>
        <v>0</v>
      </c>
      <c r="J57" s="159"/>
      <c r="K57" s="158">
        <f t="shared" si="23"/>
        <v>0</v>
      </c>
      <c r="L57" s="158">
        <v>21</v>
      </c>
      <c r="M57" s="158">
        <f t="shared" si="24"/>
        <v>0</v>
      </c>
      <c r="N57" s="157">
        <v>0</v>
      </c>
      <c r="O57" s="157">
        <f t="shared" si="25"/>
        <v>0</v>
      </c>
      <c r="P57" s="157">
        <v>0</v>
      </c>
      <c r="Q57" s="157">
        <f t="shared" si="26"/>
        <v>0</v>
      </c>
      <c r="R57" s="158"/>
      <c r="S57" s="158" t="s">
        <v>116</v>
      </c>
      <c r="T57" s="158" t="s">
        <v>117</v>
      </c>
      <c r="U57" s="158">
        <v>0</v>
      </c>
      <c r="V57" s="158">
        <f t="shared" si="27"/>
        <v>0</v>
      </c>
      <c r="W57" s="158"/>
      <c r="X57" s="158" t="s">
        <v>108</v>
      </c>
      <c r="Y57" s="158" t="s">
        <v>109</v>
      </c>
      <c r="Z57" s="147"/>
      <c r="AA57" s="147"/>
      <c r="AB57" s="147"/>
      <c r="AC57" s="147"/>
      <c r="AD57" s="147"/>
      <c r="AE57" s="147"/>
      <c r="AF57" s="147"/>
      <c r="AG57" s="147" t="s">
        <v>110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5">
      <c r="A58" s="177">
        <v>44</v>
      </c>
      <c r="B58" s="178" t="s">
        <v>209</v>
      </c>
      <c r="C58" s="185" t="s">
        <v>210</v>
      </c>
      <c r="D58" s="179" t="s">
        <v>157</v>
      </c>
      <c r="E58" s="180">
        <v>1</v>
      </c>
      <c r="F58" s="181"/>
      <c r="G58" s="182">
        <f t="shared" si="21"/>
        <v>0</v>
      </c>
      <c r="H58" s="159"/>
      <c r="I58" s="158">
        <f t="shared" si="22"/>
        <v>0</v>
      </c>
      <c r="J58" s="159"/>
      <c r="K58" s="158">
        <f t="shared" si="23"/>
        <v>0</v>
      </c>
      <c r="L58" s="158">
        <v>21</v>
      </c>
      <c r="M58" s="158">
        <f t="shared" si="24"/>
        <v>0</v>
      </c>
      <c r="N58" s="157">
        <v>0</v>
      </c>
      <c r="O58" s="157">
        <f t="shared" si="25"/>
        <v>0</v>
      </c>
      <c r="P58" s="157">
        <v>0</v>
      </c>
      <c r="Q58" s="157">
        <f t="shared" si="26"/>
        <v>0</v>
      </c>
      <c r="R58" s="158"/>
      <c r="S58" s="158" t="s">
        <v>116</v>
      </c>
      <c r="T58" s="158" t="s">
        <v>117</v>
      </c>
      <c r="U58" s="158">
        <v>0</v>
      </c>
      <c r="V58" s="158">
        <f t="shared" si="27"/>
        <v>0</v>
      </c>
      <c r="W58" s="158"/>
      <c r="X58" s="158" t="s">
        <v>108</v>
      </c>
      <c r="Y58" s="158" t="s">
        <v>109</v>
      </c>
      <c r="Z58" s="147"/>
      <c r="AA58" s="147"/>
      <c r="AB58" s="147"/>
      <c r="AC58" s="147"/>
      <c r="AD58" s="147"/>
      <c r="AE58" s="147"/>
      <c r="AF58" s="147"/>
      <c r="AG58" s="147" t="s">
        <v>110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0.399999999999999" outlineLevel="1" x14ac:dyDescent="0.25">
      <c r="A59" s="177">
        <v>45</v>
      </c>
      <c r="B59" s="178" t="s">
        <v>211</v>
      </c>
      <c r="C59" s="185" t="s">
        <v>212</v>
      </c>
      <c r="D59" s="179" t="s">
        <v>157</v>
      </c>
      <c r="E59" s="180">
        <v>1</v>
      </c>
      <c r="F59" s="181"/>
      <c r="G59" s="182">
        <f t="shared" si="21"/>
        <v>0</v>
      </c>
      <c r="H59" s="159"/>
      <c r="I59" s="158">
        <f t="shared" si="22"/>
        <v>0</v>
      </c>
      <c r="J59" s="159"/>
      <c r="K59" s="158">
        <f t="shared" si="23"/>
        <v>0</v>
      </c>
      <c r="L59" s="158">
        <v>21</v>
      </c>
      <c r="M59" s="158">
        <f t="shared" si="24"/>
        <v>0</v>
      </c>
      <c r="N59" s="157">
        <v>0</v>
      </c>
      <c r="O59" s="157">
        <f t="shared" si="25"/>
        <v>0</v>
      </c>
      <c r="P59" s="157">
        <v>0</v>
      </c>
      <c r="Q59" s="157">
        <f t="shared" si="26"/>
        <v>0</v>
      </c>
      <c r="R59" s="158"/>
      <c r="S59" s="158" t="s">
        <v>116</v>
      </c>
      <c r="T59" s="158" t="s">
        <v>117</v>
      </c>
      <c r="U59" s="158">
        <v>0</v>
      </c>
      <c r="V59" s="158">
        <f t="shared" si="27"/>
        <v>0</v>
      </c>
      <c r="W59" s="158"/>
      <c r="X59" s="158" t="s">
        <v>108</v>
      </c>
      <c r="Y59" s="158" t="s">
        <v>109</v>
      </c>
      <c r="Z59" s="147"/>
      <c r="AA59" s="147"/>
      <c r="AB59" s="147"/>
      <c r="AC59" s="147"/>
      <c r="AD59" s="147"/>
      <c r="AE59" s="147"/>
      <c r="AF59" s="147"/>
      <c r="AG59" s="147" t="s">
        <v>110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5">
      <c r="A60" s="177">
        <v>46</v>
      </c>
      <c r="B60" s="178" t="s">
        <v>213</v>
      </c>
      <c r="C60" s="185" t="s">
        <v>214</v>
      </c>
      <c r="D60" s="179" t="s">
        <v>115</v>
      </c>
      <c r="E60" s="180">
        <v>1</v>
      </c>
      <c r="F60" s="181"/>
      <c r="G60" s="182">
        <f t="shared" si="21"/>
        <v>0</v>
      </c>
      <c r="H60" s="159"/>
      <c r="I60" s="158">
        <f t="shared" si="22"/>
        <v>0</v>
      </c>
      <c r="J60" s="159"/>
      <c r="K60" s="158">
        <f t="shared" si="23"/>
        <v>0</v>
      </c>
      <c r="L60" s="158">
        <v>21</v>
      </c>
      <c r="M60" s="158">
        <f t="shared" si="24"/>
        <v>0</v>
      </c>
      <c r="N60" s="157">
        <v>0</v>
      </c>
      <c r="O60" s="157">
        <f t="shared" si="25"/>
        <v>0</v>
      </c>
      <c r="P60" s="157">
        <v>0</v>
      </c>
      <c r="Q60" s="157">
        <f t="shared" si="26"/>
        <v>0</v>
      </c>
      <c r="R60" s="158"/>
      <c r="S60" s="158" t="s">
        <v>116</v>
      </c>
      <c r="T60" s="158" t="s">
        <v>117</v>
      </c>
      <c r="U60" s="158">
        <v>0</v>
      </c>
      <c r="V60" s="158">
        <f t="shared" si="27"/>
        <v>0</v>
      </c>
      <c r="W60" s="158"/>
      <c r="X60" s="158" t="s">
        <v>108</v>
      </c>
      <c r="Y60" s="158" t="s">
        <v>109</v>
      </c>
      <c r="Z60" s="147"/>
      <c r="AA60" s="147"/>
      <c r="AB60" s="147"/>
      <c r="AC60" s="147"/>
      <c r="AD60" s="147"/>
      <c r="AE60" s="147"/>
      <c r="AF60" s="147"/>
      <c r="AG60" s="147" t="s">
        <v>110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77">
        <v>47</v>
      </c>
      <c r="B61" s="178" t="s">
        <v>215</v>
      </c>
      <c r="C61" s="185" t="s">
        <v>216</v>
      </c>
      <c r="D61" s="179" t="s">
        <v>115</v>
      </c>
      <c r="E61" s="180">
        <v>8</v>
      </c>
      <c r="F61" s="181"/>
      <c r="G61" s="182">
        <f t="shared" si="21"/>
        <v>0</v>
      </c>
      <c r="H61" s="159"/>
      <c r="I61" s="158">
        <f t="shared" si="22"/>
        <v>0</v>
      </c>
      <c r="J61" s="159"/>
      <c r="K61" s="158">
        <f t="shared" si="23"/>
        <v>0</v>
      </c>
      <c r="L61" s="158">
        <v>21</v>
      </c>
      <c r="M61" s="158">
        <f t="shared" si="24"/>
        <v>0</v>
      </c>
      <c r="N61" s="157">
        <v>0</v>
      </c>
      <c r="O61" s="157">
        <f t="shared" si="25"/>
        <v>0</v>
      </c>
      <c r="P61" s="157">
        <v>0</v>
      </c>
      <c r="Q61" s="157">
        <f t="shared" si="26"/>
        <v>0</v>
      </c>
      <c r="R61" s="158"/>
      <c r="S61" s="158" t="s">
        <v>116</v>
      </c>
      <c r="T61" s="158" t="s">
        <v>117</v>
      </c>
      <c r="U61" s="158">
        <v>0</v>
      </c>
      <c r="V61" s="158">
        <f t="shared" si="27"/>
        <v>0</v>
      </c>
      <c r="W61" s="158"/>
      <c r="X61" s="158" t="s">
        <v>217</v>
      </c>
      <c r="Y61" s="158" t="s">
        <v>109</v>
      </c>
      <c r="Z61" s="147"/>
      <c r="AA61" s="147"/>
      <c r="AB61" s="147"/>
      <c r="AC61" s="147"/>
      <c r="AD61" s="147"/>
      <c r="AE61" s="147"/>
      <c r="AF61" s="147"/>
      <c r="AG61" s="147" t="s">
        <v>218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5">
      <c r="A62" s="177">
        <v>48</v>
      </c>
      <c r="B62" s="178" t="s">
        <v>219</v>
      </c>
      <c r="C62" s="185" t="s">
        <v>220</v>
      </c>
      <c r="D62" s="179" t="s">
        <v>115</v>
      </c>
      <c r="E62" s="180">
        <v>1</v>
      </c>
      <c r="F62" s="181"/>
      <c r="G62" s="182">
        <f t="shared" si="21"/>
        <v>0</v>
      </c>
      <c r="H62" s="159"/>
      <c r="I62" s="158">
        <f t="shared" si="22"/>
        <v>0</v>
      </c>
      <c r="J62" s="159"/>
      <c r="K62" s="158">
        <f t="shared" si="23"/>
        <v>0</v>
      </c>
      <c r="L62" s="158">
        <v>21</v>
      </c>
      <c r="M62" s="158">
        <f t="shared" si="24"/>
        <v>0</v>
      </c>
      <c r="N62" s="157">
        <v>0</v>
      </c>
      <c r="O62" s="157">
        <f t="shared" si="25"/>
        <v>0</v>
      </c>
      <c r="P62" s="157">
        <v>0</v>
      </c>
      <c r="Q62" s="157">
        <f t="shared" si="26"/>
        <v>0</v>
      </c>
      <c r="R62" s="158"/>
      <c r="S62" s="158" t="s">
        <v>116</v>
      </c>
      <c r="T62" s="158" t="s">
        <v>117</v>
      </c>
      <c r="U62" s="158">
        <v>0</v>
      </c>
      <c r="V62" s="158">
        <f t="shared" si="27"/>
        <v>0</v>
      </c>
      <c r="W62" s="158"/>
      <c r="X62" s="158" t="s">
        <v>185</v>
      </c>
      <c r="Y62" s="158" t="s">
        <v>109</v>
      </c>
      <c r="Z62" s="147"/>
      <c r="AA62" s="147"/>
      <c r="AB62" s="147"/>
      <c r="AC62" s="147"/>
      <c r="AD62" s="147"/>
      <c r="AE62" s="147"/>
      <c r="AF62" s="147"/>
      <c r="AG62" s="147" t="s">
        <v>186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77">
        <v>49</v>
      </c>
      <c r="B63" s="178" t="s">
        <v>221</v>
      </c>
      <c r="C63" s="185" t="s">
        <v>222</v>
      </c>
      <c r="D63" s="179" t="s">
        <v>115</v>
      </c>
      <c r="E63" s="180">
        <v>1</v>
      </c>
      <c r="F63" s="181"/>
      <c r="G63" s="182">
        <f t="shared" si="21"/>
        <v>0</v>
      </c>
      <c r="H63" s="159"/>
      <c r="I63" s="158">
        <f t="shared" si="22"/>
        <v>0</v>
      </c>
      <c r="J63" s="159"/>
      <c r="K63" s="158">
        <f t="shared" si="23"/>
        <v>0</v>
      </c>
      <c r="L63" s="158">
        <v>21</v>
      </c>
      <c r="M63" s="158">
        <f t="shared" si="24"/>
        <v>0</v>
      </c>
      <c r="N63" s="157">
        <v>0</v>
      </c>
      <c r="O63" s="157">
        <f t="shared" si="25"/>
        <v>0</v>
      </c>
      <c r="P63" s="157">
        <v>0</v>
      </c>
      <c r="Q63" s="157">
        <f t="shared" si="26"/>
        <v>0</v>
      </c>
      <c r="R63" s="158"/>
      <c r="S63" s="158" t="s">
        <v>116</v>
      </c>
      <c r="T63" s="158" t="s">
        <v>117</v>
      </c>
      <c r="U63" s="158">
        <v>0</v>
      </c>
      <c r="V63" s="158">
        <f t="shared" si="27"/>
        <v>0</v>
      </c>
      <c r="W63" s="158"/>
      <c r="X63" s="158" t="s">
        <v>185</v>
      </c>
      <c r="Y63" s="158" t="s">
        <v>109</v>
      </c>
      <c r="Z63" s="147"/>
      <c r="AA63" s="147"/>
      <c r="AB63" s="147"/>
      <c r="AC63" s="147"/>
      <c r="AD63" s="147"/>
      <c r="AE63" s="147"/>
      <c r="AF63" s="147"/>
      <c r="AG63" s="147" t="s">
        <v>186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x14ac:dyDescent="0.25">
      <c r="A64" s="164" t="s">
        <v>102</v>
      </c>
      <c r="B64" s="165" t="s">
        <v>68</v>
      </c>
      <c r="C64" s="184" t="s">
        <v>69</v>
      </c>
      <c r="D64" s="166"/>
      <c r="E64" s="167"/>
      <c r="F64" s="168"/>
      <c r="G64" s="169">
        <f>SUMIF(AG65:AG72,"&lt;&gt;NOR",G65:G72)</f>
        <v>0</v>
      </c>
      <c r="H64" s="163"/>
      <c r="I64" s="163">
        <f>SUM(I65:I72)</f>
        <v>0</v>
      </c>
      <c r="J64" s="163"/>
      <c r="K64" s="163">
        <f>SUM(K65:K72)</f>
        <v>0</v>
      </c>
      <c r="L64" s="163"/>
      <c r="M64" s="163">
        <f>SUM(M65:M72)</f>
        <v>0</v>
      </c>
      <c r="N64" s="162"/>
      <c r="O64" s="162">
        <f>SUM(O65:O72)</f>
        <v>0</v>
      </c>
      <c r="P64" s="162"/>
      <c r="Q64" s="162">
        <f>SUM(Q65:Q72)</f>
        <v>0</v>
      </c>
      <c r="R64" s="163"/>
      <c r="S64" s="163"/>
      <c r="T64" s="163"/>
      <c r="U64" s="163"/>
      <c r="V64" s="163">
        <f>SUM(V65:V72)</f>
        <v>0</v>
      </c>
      <c r="W64" s="163"/>
      <c r="X64" s="163"/>
      <c r="Y64" s="163"/>
      <c r="AG64" t="s">
        <v>103</v>
      </c>
    </row>
    <row r="65" spans="1:60" ht="20.399999999999999" outlineLevel="1" x14ac:dyDescent="0.25">
      <c r="A65" s="177">
        <v>50</v>
      </c>
      <c r="B65" s="178" t="s">
        <v>223</v>
      </c>
      <c r="C65" s="185" t="s">
        <v>224</v>
      </c>
      <c r="D65" s="179" t="s">
        <v>120</v>
      </c>
      <c r="E65" s="180">
        <v>10</v>
      </c>
      <c r="F65" s="181"/>
      <c r="G65" s="182">
        <f t="shared" ref="G65:G72" si="28">ROUND(E65*F65,2)</f>
        <v>0</v>
      </c>
      <c r="H65" s="159"/>
      <c r="I65" s="158">
        <f t="shared" ref="I65:I72" si="29">ROUND(E65*H65,2)</f>
        <v>0</v>
      </c>
      <c r="J65" s="159"/>
      <c r="K65" s="158">
        <f t="shared" ref="K65:K72" si="30">ROUND(E65*J65,2)</f>
        <v>0</v>
      </c>
      <c r="L65" s="158">
        <v>21</v>
      </c>
      <c r="M65" s="158">
        <f t="shared" ref="M65:M72" si="31">G65*(1+L65/100)</f>
        <v>0</v>
      </c>
      <c r="N65" s="157">
        <v>0</v>
      </c>
      <c r="O65" s="157">
        <f t="shared" ref="O65:O72" si="32">ROUND(E65*N65,2)</f>
        <v>0</v>
      </c>
      <c r="P65" s="157">
        <v>0</v>
      </c>
      <c r="Q65" s="157">
        <f t="shared" ref="Q65:Q72" si="33">ROUND(E65*P65,2)</f>
        <v>0</v>
      </c>
      <c r="R65" s="158"/>
      <c r="S65" s="158" t="s">
        <v>116</v>
      </c>
      <c r="T65" s="158" t="s">
        <v>117</v>
      </c>
      <c r="U65" s="158">
        <v>0</v>
      </c>
      <c r="V65" s="158">
        <f t="shared" ref="V65:V72" si="34">ROUND(E65*U65,2)</f>
        <v>0</v>
      </c>
      <c r="W65" s="158"/>
      <c r="X65" s="158" t="s">
        <v>108</v>
      </c>
      <c r="Y65" s="158" t="s">
        <v>109</v>
      </c>
      <c r="Z65" s="147"/>
      <c r="AA65" s="147"/>
      <c r="AB65" s="147"/>
      <c r="AC65" s="147"/>
      <c r="AD65" s="147"/>
      <c r="AE65" s="147"/>
      <c r="AF65" s="147"/>
      <c r="AG65" s="147" t="s">
        <v>110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0.399999999999999" outlineLevel="1" x14ac:dyDescent="0.25">
      <c r="A66" s="177">
        <v>51</v>
      </c>
      <c r="B66" s="178" t="s">
        <v>225</v>
      </c>
      <c r="C66" s="185" t="s">
        <v>226</v>
      </c>
      <c r="D66" s="179" t="s">
        <v>120</v>
      </c>
      <c r="E66" s="180">
        <v>20</v>
      </c>
      <c r="F66" s="181"/>
      <c r="G66" s="182">
        <f t="shared" si="28"/>
        <v>0</v>
      </c>
      <c r="H66" s="159"/>
      <c r="I66" s="158">
        <f t="shared" si="29"/>
        <v>0</v>
      </c>
      <c r="J66" s="159"/>
      <c r="K66" s="158">
        <f t="shared" si="30"/>
        <v>0</v>
      </c>
      <c r="L66" s="158">
        <v>21</v>
      </c>
      <c r="M66" s="158">
        <f t="shared" si="31"/>
        <v>0</v>
      </c>
      <c r="N66" s="157">
        <v>0</v>
      </c>
      <c r="O66" s="157">
        <f t="shared" si="32"/>
        <v>0</v>
      </c>
      <c r="P66" s="157">
        <v>0</v>
      </c>
      <c r="Q66" s="157">
        <f t="shared" si="33"/>
        <v>0</v>
      </c>
      <c r="R66" s="158"/>
      <c r="S66" s="158" t="s">
        <v>116</v>
      </c>
      <c r="T66" s="158" t="s">
        <v>117</v>
      </c>
      <c r="U66" s="158">
        <v>0</v>
      </c>
      <c r="V66" s="158">
        <f t="shared" si="34"/>
        <v>0</v>
      </c>
      <c r="W66" s="158"/>
      <c r="X66" s="158" t="s">
        <v>108</v>
      </c>
      <c r="Y66" s="158" t="s">
        <v>109</v>
      </c>
      <c r="Z66" s="147"/>
      <c r="AA66" s="147"/>
      <c r="AB66" s="147"/>
      <c r="AC66" s="147"/>
      <c r="AD66" s="147"/>
      <c r="AE66" s="147"/>
      <c r="AF66" s="147"/>
      <c r="AG66" s="147" t="s">
        <v>110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0.399999999999999" outlineLevel="1" x14ac:dyDescent="0.25">
      <c r="A67" s="177">
        <v>52</v>
      </c>
      <c r="B67" s="178" t="s">
        <v>227</v>
      </c>
      <c r="C67" s="185" t="s">
        <v>228</v>
      </c>
      <c r="D67" s="179" t="s">
        <v>120</v>
      </c>
      <c r="E67" s="180">
        <v>10</v>
      </c>
      <c r="F67" s="181"/>
      <c r="G67" s="182">
        <f t="shared" si="28"/>
        <v>0</v>
      </c>
      <c r="H67" s="159"/>
      <c r="I67" s="158">
        <f t="shared" si="29"/>
        <v>0</v>
      </c>
      <c r="J67" s="159"/>
      <c r="K67" s="158">
        <f t="shared" si="30"/>
        <v>0</v>
      </c>
      <c r="L67" s="158">
        <v>21</v>
      </c>
      <c r="M67" s="158">
        <f t="shared" si="31"/>
        <v>0</v>
      </c>
      <c r="N67" s="157">
        <v>0</v>
      </c>
      <c r="O67" s="157">
        <f t="shared" si="32"/>
        <v>0</v>
      </c>
      <c r="P67" s="157">
        <v>0</v>
      </c>
      <c r="Q67" s="157">
        <f t="shared" si="33"/>
        <v>0</v>
      </c>
      <c r="R67" s="158"/>
      <c r="S67" s="158" t="s">
        <v>116</v>
      </c>
      <c r="T67" s="158" t="s">
        <v>117</v>
      </c>
      <c r="U67" s="158">
        <v>0</v>
      </c>
      <c r="V67" s="158">
        <f t="shared" si="34"/>
        <v>0</v>
      </c>
      <c r="W67" s="158"/>
      <c r="X67" s="158" t="s">
        <v>108</v>
      </c>
      <c r="Y67" s="158" t="s">
        <v>109</v>
      </c>
      <c r="Z67" s="147"/>
      <c r="AA67" s="147"/>
      <c r="AB67" s="147"/>
      <c r="AC67" s="147"/>
      <c r="AD67" s="147"/>
      <c r="AE67" s="147"/>
      <c r="AF67" s="147"/>
      <c r="AG67" s="147" t="s">
        <v>110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0.399999999999999" outlineLevel="1" x14ac:dyDescent="0.25">
      <c r="A68" s="177">
        <v>53</v>
      </c>
      <c r="B68" s="178" t="s">
        <v>229</v>
      </c>
      <c r="C68" s="185" t="s">
        <v>230</v>
      </c>
      <c r="D68" s="179" t="s">
        <v>115</v>
      </c>
      <c r="E68" s="180">
        <v>2</v>
      </c>
      <c r="F68" s="181"/>
      <c r="G68" s="182">
        <f t="shared" si="28"/>
        <v>0</v>
      </c>
      <c r="H68" s="159"/>
      <c r="I68" s="158">
        <f t="shared" si="29"/>
        <v>0</v>
      </c>
      <c r="J68" s="159"/>
      <c r="K68" s="158">
        <f t="shared" si="30"/>
        <v>0</v>
      </c>
      <c r="L68" s="158">
        <v>21</v>
      </c>
      <c r="M68" s="158">
        <f t="shared" si="31"/>
        <v>0</v>
      </c>
      <c r="N68" s="157">
        <v>0</v>
      </c>
      <c r="O68" s="157">
        <f t="shared" si="32"/>
        <v>0</v>
      </c>
      <c r="P68" s="157">
        <v>0</v>
      </c>
      <c r="Q68" s="157">
        <f t="shared" si="33"/>
        <v>0</v>
      </c>
      <c r="R68" s="158"/>
      <c r="S68" s="158" t="s">
        <v>116</v>
      </c>
      <c r="T68" s="158" t="s">
        <v>117</v>
      </c>
      <c r="U68" s="158">
        <v>0</v>
      </c>
      <c r="V68" s="158">
        <f t="shared" si="34"/>
        <v>0</v>
      </c>
      <c r="W68" s="158"/>
      <c r="X68" s="158" t="s">
        <v>108</v>
      </c>
      <c r="Y68" s="158" t="s">
        <v>109</v>
      </c>
      <c r="Z68" s="147"/>
      <c r="AA68" s="147"/>
      <c r="AB68" s="147"/>
      <c r="AC68" s="147"/>
      <c r="AD68" s="147"/>
      <c r="AE68" s="147"/>
      <c r="AF68" s="147"/>
      <c r="AG68" s="147" t="s">
        <v>110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0.399999999999999" outlineLevel="1" x14ac:dyDescent="0.25">
      <c r="A69" s="177">
        <v>54</v>
      </c>
      <c r="B69" s="178" t="s">
        <v>231</v>
      </c>
      <c r="C69" s="185" t="s">
        <v>232</v>
      </c>
      <c r="D69" s="179" t="s">
        <v>115</v>
      </c>
      <c r="E69" s="180">
        <v>4</v>
      </c>
      <c r="F69" s="181"/>
      <c r="G69" s="182">
        <f t="shared" si="28"/>
        <v>0</v>
      </c>
      <c r="H69" s="159"/>
      <c r="I69" s="158">
        <f t="shared" si="29"/>
        <v>0</v>
      </c>
      <c r="J69" s="159"/>
      <c r="K69" s="158">
        <f t="shared" si="30"/>
        <v>0</v>
      </c>
      <c r="L69" s="158">
        <v>21</v>
      </c>
      <c r="M69" s="158">
        <f t="shared" si="31"/>
        <v>0</v>
      </c>
      <c r="N69" s="157">
        <v>0</v>
      </c>
      <c r="O69" s="157">
        <f t="shared" si="32"/>
        <v>0</v>
      </c>
      <c r="P69" s="157">
        <v>0</v>
      </c>
      <c r="Q69" s="157">
        <f t="shared" si="33"/>
        <v>0</v>
      </c>
      <c r="R69" s="158"/>
      <c r="S69" s="158" t="s">
        <v>116</v>
      </c>
      <c r="T69" s="158" t="s">
        <v>117</v>
      </c>
      <c r="U69" s="158">
        <v>0</v>
      </c>
      <c r="V69" s="158">
        <f t="shared" si="34"/>
        <v>0</v>
      </c>
      <c r="W69" s="158"/>
      <c r="X69" s="158" t="s">
        <v>108</v>
      </c>
      <c r="Y69" s="158" t="s">
        <v>109</v>
      </c>
      <c r="Z69" s="147"/>
      <c r="AA69" s="147"/>
      <c r="AB69" s="147"/>
      <c r="AC69" s="147"/>
      <c r="AD69" s="147"/>
      <c r="AE69" s="147"/>
      <c r="AF69" s="147"/>
      <c r="AG69" s="147" t="s">
        <v>110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5">
      <c r="A70" s="177">
        <v>55</v>
      </c>
      <c r="B70" s="178" t="s">
        <v>233</v>
      </c>
      <c r="C70" s="185" t="s">
        <v>234</v>
      </c>
      <c r="D70" s="179" t="s">
        <v>120</v>
      </c>
      <c r="E70" s="180">
        <v>40</v>
      </c>
      <c r="F70" s="181"/>
      <c r="G70" s="182">
        <f t="shared" si="28"/>
        <v>0</v>
      </c>
      <c r="H70" s="159"/>
      <c r="I70" s="158">
        <f t="shared" si="29"/>
        <v>0</v>
      </c>
      <c r="J70" s="159"/>
      <c r="K70" s="158">
        <f t="shared" si="30"/>
        <v>0</v>
      </c>
      <c r="L70" s="158">
        <v>21</v>
      </c>
      <c r="M70" s="158">
        <f t="shared" si="31"/>
        <v>0</v>
      </c>
      <c r="N70" s="157">
        <v>0</v>
      </c>
      <c r="O70" s="157">
        <f t="shared" si="32"/>
        <v>0</v>
      </c>
      <c r="P70" s="157">
        <v>0</v>
      </c>
      <c r="Q70" s="157">
        <f t="shared" si="33"/>
        <v>0</v>
      </c>
      <c r="R70" s="158"/>
      <c r="S70" s="158" t="s">
        <v>116</v>
      </c>
      <c r="T70" s="158" t="s">
        <v>117</v>
      </c>
      <c r="U70" s="158">
        <v>0</v>
      </c>
      <c r="V70" s="158">
        <f t="shared" si="34"/>
        <v>0</v>
      </c>
      <c r="W70" s="158"/>
      <c r="X70" s="158" t="s">
        <v>108</v>
      </c>
      <c r="Y70" s="158" t="s">
        <v>109</v>
      </c>
      <c r="Z70" s="147"/>
      <c r="AA70" s="147"/>
      <c r="AB70" s="147"/>
      <c r="AC70" s="147"/>
      <c r="AD70" s="147"/>
      <c r="AE70" s="147"/>
      <c r="AF70" s="147"/>
      <c r="AG70" s="147" t="s">
        <v>110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0.399999999999999" outlineLevel="1" x14ac:dyDescent="0.25">
      <c r="A71" s="171">
        <v>56</v>
      </c>
      <c r="B71" s="172" t="s">
        <v>235</v>
      </c>
      <c r="C71" s="186" t="s">
        <v>236</v>
      </c>
      <c r="D71" s="173" t="s">
        <v>120</v>
      </c>
      <c r="E71" s="174">
        <v>40</v>
      </c>
      <c r="F71" s="175"/>
      <c r="G71" s="176">
        <f t="shared" si="28"/>
        <v>0</v>
      </c>
      <c r="H71" s="159"/>
      <c r="I71" s="158">
        <f t="shared" si="29"/>
        <v>0</v>
      </c>
      <c r="J71" s="159"/>
      <c r="K71" s="158">
        <f t="shared" si="30"/>
        <v>0</v>
      </c>
      <c r="L71" s="158">
        <v>21</v>
      </c>
      <c r="M71" s="158">
        <f t="shared" si="31"/>
        <v>0</v>
      </c>
      <c r="N71" s="157">
        <v>0</v>
      </c>
      <c r="O71" s="157">
        <f t="shared" si="32"/>
        <v>0</v>
      </c>
      <c r="P71" s="157">
        <v>0</v>
      </c>
      <c r="Q71" s="157">
        <f t="shared" si="33"/>
        <v>0</v>
      </c>
      <c r="R71" s="158"/>
      <c r="S71" s="158" t="s">
        <v>116</v>
      </c>
      <c r="T71" s="158" t="s">
        <v>117</v>
      </c>
      <c r="U71" s="158">
        <v>0</v>
      </c>
      <c r="V71" s="158">
        <f t="shared" si="34"/>
        <v>0</v>
      </c>
      <c r="W71" s="158"/>
      <c r="X71" s="158" t="s">
        <v>108</v>
      </c>
      <c r="Y71" s="158" t="s">
        <v>109</v>
      </c>
      <c r="Z71" s="147"/>
      <c r="AA71" s="147"/>
      <c r="AB71" s="147"/>
      <c r="AC71" s="147"/>
      <c r="AD71" s="147"/>
      <c r="AE71" s="147"/>
      <c r="AF71" s="147"/>
      <c r="AG71" s="147" t="s">
        <v>110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5">
      <c r="A72" s="154">
        <v>57</v>
      </c>
      <c r="B72" s="155" t="s">
        <v>237</v>
      </c>
      <c r="C72" s="187" t="s">
        <v>238</v>
      </c>
      <c r="D72" s="156" t="s">
        <v>0</v>
      </c>
      <c r="E72" s="183"/>
      <c r="F72" s="159"/>
      <c r="G72" s="158">
        <f t="shared" si="28"/>
        <v>0</v>
      </c>
      <c r="H72" s="159"/>
      <c r="I72" s="158">
        <f t="shared" si="29"/>
        <v>0</v>
      </c>
      <c r="J72" s="159"/>
      <c r="K72" s="158">
        <f t="shared" si="30"/>
        <v>0</v>
      </c>
      <c r="L72" s="158">
        <v>21</v>
      </c>
      <c r="M72" s="158">
        <f t="shared" si="31"/>
        <v>0</v>
      </c>
      <c r="N72" s="157">
        <v>0</v>
      </c>
      <c r="O72" s="157">
        <f t="shared" si="32"/>
        <v>0</v>
      </c>
      <c r="P72" s="157">
        <v>0</v>
      </c>
      <c r="Q72" s="157">
        <f t="shared" si="33"/>
        <v>0</v>
      </c>
      <c r="R72" s="158"/>
      <c r="S72" s="158" t="s">
        <v>107</v>
      </c>
      <c r="T72" s="158" t="s">
        <v>117</v>
      </c>
      <c r="U72" s="158">
        <v>0</v>
      </c>
      <c r="V72" s="158">
        <f t="shared" si="34"/>
        <v>0</v>
      </c>
      <c r="W72" s="158"/>
      <c r="X72" s="158" t="s">
        <v>131</v>
      </c>
      <c r="Y72" s="158" t="s">
        <v>109</v>
      </c>
      <c r="Z72" s="147"/>
      <c r="AA72" s="147"/>
      <c r="AB72" s="147"/>
      <c r="AC72" s="147"/>
      <c r="AD72" s="147"/>
      <c r="AE72" s="147"/>
      <c r="AF72" s="147"/>
      <c r="AG72" s="147" t="s">
        <v>132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x14ac:dyDescent="0.25">
      <c r="A73" s="164" t="s">
        <v>102</v>
      </c>
      <c r="B73" s="165" t="s">
        <v>70</v>
      </c>
      <c r="C73" s="184" t="s">
        <v>71</v>
      </c>
      <c r="D73" s="166"/>
      <c r="E73" s="167"/>
      <c r="F73" s="168"/>
      <c r="G73" s="169">
        <f>SUMIF(AG74:AG82,"&lt;&gt;NOR",G74:G82)</f>
        <v>0</v>
      </c>
      <c r="H73" s="163"/>
      <c r="I73" s="163">
        <f>SUM(I74:I82)</f>
        <v>0</v>
      </c>
      <c r="J73" s="163"/>
      <c r="K73" s="163">
        <f>SUM(K74:K82)</f>
        <v>0</v>
      </c>
      <c r="L73" s="163"/>
      <c r="M73" s="163">
        <f>SUM(M74:M82)</f>
        <v>0</v>
      </c>
      <c r="N73" s="162"/>
      <c r="O73" s="162">
        <f>SUM(O74:O82)</f>
        <v>0</v>
      </c>
      <c r="P73" s="162"/>
      <c r="Q73" s="162">
        <f>SUM(Q74:Q82)</f>
        <v>0</v>
      </c>
      <c r="R73" s="163"/>
      <c r="S73" s="163"/>
      <c r="T73" s="163"/>
      <c r="U73" s="163"/>
      <c r="V73" s="163">
        <f>SUM(V74:V82)</f>
        <v>2.16</v>
      </c>
      <c r="W73" s="163"/>
      <c r="X73" s="163"/>
      <c r="Y73" s="163"/>
      <c r="AG73" t="s">
        <v>103</v>
      </c>
    </row>
    <row r="74" spans="1:60" outlineLevel="1" x14ac:dyDescent="0.25">
      <c r="A74" s="177">
        <v>58</v>
      </c>
      <c r="B74" s="178" t="s">
        <v>239</v>
      </c>
      <c r="C74" s="185" t="s">
        <v>240</v>
      </c>
      <c r="D74" s="179" t="s">
        <v>106</v>
      </c>
      <c r="E74" s="180">
        <v>2</v>
      </c>
      <c r="F74" s="181"/>
      <c r="G74" s="182">
        <f t="shared" ref="G74:G82" si="35">ROUND(E74*F74,2)</f>
        <v>0</v>
      </c>
      <c r="H74" s="159"/>
      <c r="I74" s="158">
        <f t="shared" ref="I74:I82" si="36">ROUND(E74*H74,2)</f>
        <v>0</v>
      </c>
      <c r="J74" s="159"/>
      <c r="K74" s="158">
        <f t="shared" ref="K74:K82" si="37">ROUND(E74*J74,2)</f>
        <v>0</v>
      </c>
      <c r="L74" s="158">
        <v>21</v>
      </c>
      <c r="M74" s="158">
        <f t="shared" ref="M74:M82" si="38">G74*(1+L74/100)</f>
        <v>0</v>
      </c>
      <c r="N74" s="157">
        <v>0</v>
      </c>
      <c r="O74" s="157">
        <f t="shared" ref="O74:O82" si="39">ROUND(E74*N74,2)</f>
        <v>0</v>
      </c>
      <c r="P74" s="157">
        <v>0</v>
      </c>
      <c r="Q74" s="157">
        <f t="shared" ref="Q74:Q82" si="40">ROUND(E74*P74,2)</f>
        <v>0</v>
      </c>
      <c r="R74" s="158"/>
      <c r="S74" s="158" t="s">
        <v>107</v>
      </c>
      <c r="T74" s="158" t="s">
        <v>117</v>
      </c>
      <c r="U74" s="158">
        <v>5.0999999999999997E-2</v>
      </c>
      <c r="V74" s="158">
        <f t="shared" ref="V74:V82" si="41">ROUND(E74*U74,2)</f>
        <v>0.1</v>
      </c>
      <c r="W74" s="158"/>
      <c r="X74" s="158" t="s">
        <v>108</v>
      </c>
      <c r="Y74" s="158" t="s">
        <v>109</v>
      </c>
      <c r="Z74" s="147"/>
      <c r="AA74" s="147"/>
      <c r="AB74" s="147"/>
      <c r="AC74" s="147"/>
      <c r="AD74" s="147"/>
      <c r="AE74" s="147"/>
      <c r="AF74" s="147"/>
      <c r="AG74" s="147" t="s">
        <v>110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5">
      <c r="A75" s="177">
        <v>59</v>
      </c>
      <c r="B75" s="178" t="s">
        <v>241</v>
      </c>
      <c r="C75" s="185" t="s">
        <v>242</v>
      </c>
      <c r="D75" s="179" t="s">
        <v>106</v>
      </c>
      <c r="E75" s="180">
        <v>10</v>
      </c>
      <c r="F75" s="181"/>
      <c r="G75" s="182">
        <f t="shared" si="35"/>
        <v>0</v>
      </c>
      <c r="H75" s="159"/>
      <c r="I75" s="158">
        <f t="shared" si="36"/>
        <v>0</v>
      </c>
      <c r="J75" s="159"/>
      <c r="K75" s="158">
        <f t="shared" si="37"/>
        <v>0</v>
      </c>
      <c r="L75" s="158">
        <v>21</v>
      </c>
      <c r="M75" s="158">
        <f t="shared" si="38"/>
        <v>0</v>
      </c>
      <c r="N75" s="157">
        <v>0</v>
      </c>
      <c r="O75" s="157">
        <f t="shared" si="39"/>
        <v>0</v>
      </c>
      <c r="P75" s="157">
        <v>0</v>
      </c>
      <c r="Q75" s="157">
        <f t="shared" si="40"/>
        <v>0</v>
      </c>
      <c r="R75" s="158"/>
      <c r="S75" s="158" t="s">
        <v>107</v>
      </c>
      <c r="T75" s="158" t="s">
        <v>107</v>
      </c>
      <c r="U75" s="158">
        <v>0.20599999999999999</v>
      </c>
      <c r="V75" s="158">
        <f t="shared" si="41"/>
        <v>2.06</v>
      </c>
      <c r="W75" s="158"/>
      <c r="X75" s="158" t="s">
        <v>108</v>
      </c>
      <c r="Y75" s="158" t="s">
        <v>109</v>
      </c>
      <c r="Z75" s="147"/>
      <c r="AA75" s="147"/>
      <c r="AB75" s="147"/>
      <c r="AC75" s="147"/>
      <c r="AD75" s="147"/>
      <c r="AE75" s="147"/>
      <c r="AF75" s="147"/>
      <c r="AG75" s="147" t="s">
        <v>110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0.399999999999999" outlineLevel="1" x14ac:dyDescent="0.25">
      <c r="A76" s="177">
        <v>60</v>
      </c>
      <c r="B76" s="178" t="s">
        <v>243</v>
      </c>
      <c r="C76" s="185" t="s">
        <v>244</v>
      </c>
      <c r="D76" s="179" t="s">
        <v>115</v>
      </c>
      <c r="E76" s="180">
        <v>2</v>
      </c>
      <c r="F76" s="181"/>
      <c r="G76" s="182">
        <f t="shared" si="35"/>
        <v>0</v>
      </c>
      <c r="H76" s="159"/>
      <c r="I76" s="158">
        <f t="shared" si="36"/>
        <v>0</v>
      </c>
      <c r="J76" s="159"/>
      <c r="K76" s="158">
        <f t="shared" si="37"/>
        <v>0</v>
      </c>
      <c r="L76" s="158">
        <v>21</v>
      </c>
      <c r="M76" s="158">
        <f t="shared" si="38"/>
        <v>0</v>
      </c>
      <c r="N76" s="157">
        <v>0</v>
      </c>
      <c r="O76" s="157">
        <f t="shared" si="39"/>
        <v>0</v>
      </c>
      <c r="P76" s="157">
        <v>0</v>
      </c>
      <c r="Q76" s="157">
        <f t="shared" si="40"/>
        <v>0</v>
      </c>
      <c r="R76" s="158"/>
      <c r="S76" s="158" t="s">
        <v>116</v>
      </c>
      <c r="T76" s="158" t="s">
        <v>117</v>
      </c>
      <c r="U76" s="158">
        <v>0</v>
      </c>
      <c r="V76" s="158">
        <f t="shared" si="41"/>
        <v>0</v>
      </c>
      <c r="W76" s="158"/>
      <c r="X76" s="158" t="s">
        <v>108</v>
      </c>
      <c r="Y76" s="158" t="s">
        <v>109</v>
      </c>
      <c r="Z76" s="147"/>
      <c r="AA76" s="147"/>
      <c r="AB76" s="147"/>
      <c r="AC76" s="147"/>
      <c r="AD76" s="147"/>
      <c r="AE76" s="147"/>
      <c r="AF76" s="147"/>
      <c r="AG76" s="147" t="s">
        <v>110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5">
      <c r="A77" s="177">
        <v>61</v>
      </c>
      <c r="B77" s="178" t="s">
        <v>245</v>
      </c>
      <c r="C77" s="185" t="s">
        <v>246</v>
      </c>
      <c r="D77" s="179" t="s">
        <v>115</v>
      </c>
      <c r="E77" s="180">
        <v>7</v>
      </c>
      <c r="F77" s="181"/>
      <c r="G77" s="182">
        <f t="shared" si="35"/>
        <v>0</v>
      </c>
      <c r="H77" s="159"/>
      <c r="I77" s="158">
        <f t="shared" si="36"/>
        <v>0</v>
      </c>
      <c r="J77" s="159"/>
      <c r="K77" s="158">
        <f t="shared" si="37"/>
        <v>0</v>
      </c>
      <c r="L77" s="158">
        <v>21</v>
      </c>
      <c r="M77" s="158">
        <f t="shared" si="38"/>
        <v>0</v>
      </c>
      <c r="N77" s="157">
        <v>0</v>
      </c>
      <c r="O77" s="157">
        <f t="shared" si="39"/>
        <v>0</v>
      </c>
      <c r="P77" s="157">
        <v>0</v>
      </c>
      <c r="Q77" s="157">
        <f t="shared" si="40"/>
        <v>0</v>
      </c>
      <c r="R77" s="158"/>
      <c r="S77" s="158" t="s">
        <v>116</v>
      </c>
      <c r="T77" s="158" t="s">
        <v>117</v>
      </c>
      <c r="U77" s="158">
        <v>0</v>
      </c>
      <c r="V77" s="158">
        <f t="shared" si="41"/>
        <v>0</v>
      </c>
      <c r="W77" s="158"/>
      <c r="X77" s="158" t="s">
        <v>108</v>
      </c>
      <c r="Y77" s="158" t="s">
        <v>109</v>
      </c>
      <c r="Z77" s="147"/>
      <c r="AA77" s="147"/>
      <c r="AB77" s="147"/>
      <c r="AC77" s="147"/>
      <c r="AD77" s="147"/>
      <c r="AE77" s="147"/>
      <c r="AF77" s="147"/>
      <c r="AG77" s="147" t="s">
        <v>110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0.399999999999999" outlineLevel="1" x14ac:dyDescent="0.25">
      <c r="A78" s="177">
        <v>62</v>
      </c>
      <c r="B78" s="178" t="s">
        <v>247</v>
      </c>
      <c r="C78" s="185" t="s">
        <v>248</v>
      </c>
      <c r="D78" s="179" t="s">
        <v>115</v>
      </c>
      <c r="E78" s="180">
        <v>2</v>
      </c>
      <c r="F78" s="181"/>
      <c r="G78" s="182">
        <f t="shared" si="35"/>
        <v>0</v>
      </c>
      <c r="H78" s="159"/>
      <c r="I78" s="158">
        <f t="shared" si="36"/>
        <v>0</v>
      </c>
      <c r="J78" s="159"/>
      <c r="K78" s="158">
        <f t="shared" si="37"/>
        <v>0</v>
      </c>
      <c r="L78" s="158">
        <v>21</v>
      </c>
      <c r="M78" s="158">
        <f t="shared" si="38"/>
        <v>0</v>
      </c>
      <c r="N78" s="157">
        <v>0</v>
      </c>
      <c r="O78" s="157">
        <f t="shared" si="39"/>
        <v>0</v>
      </c>
      <c r="P78" s="157">
        <v>0</v>
      </c>
      <c r="Q78" s="157">
        <f t="shared" si="40"/>
        <v>0</v>
      </c>
      <c r="R78" s="158"/>
      <c r="S78" s="158" t="s">
        <v>116</v>
      </c>
      <c r="T78" s="158" t="s">
        <v>117</v>
      </c>
      <c r="U78" s="158">
        <v>0</v>
      </c>
      <c r="V78" s="158">
        <f t="shared" si="41"/>
        <v>0</v>
      </c>
      <c r="W78" s="158"/>
      <c r="X78" s="158" t="s">
        <v>108</v>
      </c>
      <c r="Y78" s="158" t="s">
        <v>109</v>
      </c>
      <c r="Z78" s="147"/>
      <c r="AA78" s="147"/>
      <c r="AB78" s="147"/>
      <c r="AC78" s="147"/>
      <c r="AD78" s="147"/>
      <c r="AE78" s="147"/>
      <c r="AF78" s="147"/>
      <c r="AG78" s="147" t="s">
        <v>110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5">
      <c r="A79" s="177">
        <v>63</v>
      </c>
      <c r="B79" s="178" t="s">
        <v>249</v>
      </c>
      <c r="C79" s="185" t="s">
        <v>250</v>
      </c>
      <c r="D79" s="179" t="s">
        <v>115</v>
      </c>
      <c r="E79" s="180">
        <v>2</v>
      </c>
      <c r="F79" s="181"/>
      <c r="G79" s="182">
        <f t="shared" si="35"/>
        <v>0</v>
      </c>
      <c r="H79" s="159"/>
      <c r="I79" s="158">
        <f t="shared" si="36"/>
        <v>0</v>
      </c>
      <c r="J79" s="159"/>
      <c r="K79" s="158">
        <f t="shared" si="37"/>
        <v>0</v>
      </c>
      <c r="L79" s="158">
        <v>21</v>
      </c>
      <c r="M79" s="158">
        <f t="shared" si="38"/>
        <v>0</v>
      </c>
      <c r="N79" s="157">
        <v>0</v>
      </c>
      <c r="O79" s="157">
        <f t="shared" si="39"/>
        <v>0</v>
      </c>
      <c r="P79" s="157">
        <v>0</v>
      </c>
      <c r="Q79" s="157">
        <f t="shared" si="40"/>
        <v>0</v>
      </c>
      <c r="R79" s="158"/>
      <c r="S79" s="158" t="s">
        <v>116</v>
      </c>
      <c r="T79" s="158" t="s">
        <v>117</v>
      </c>
      <c r="U79" s="158">
        <v>0</v>
      </c>
      <c r="V79" s="158">
        <f t="shared" si="41"/>
        <v>0</v>
      </c>
      <c r="W79" s="158"/>
      <c r="X79" s="158" t="s">
        <v>108</v>
      </c>
      <c r="Y79" s="158" t="s">
        <v>109</v>
      </c>
      <c r="Z79" s="147"/>
      <c r="AA79" s="147"/>
      <c r="AB79" s="147"/>
      <c r="AC79" s="147"/>
      <c r="AD79" s="147"/>
      <c r="AE79" s="147"/>
      <c r="AF79" s="147"/>
      <c r="AG79" s="147" t="s">
        <v>110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5">
      <c r="A80" s="177">
        <v>64</v>
      </c>
      <c r="B80" s="178" t="s">
        <v>249</v>
      </c>
      <c r="C80" s="185" t="s">
        <v>250</v>
      </c>
      <c r="D80" s="179" t="s">
        <v>115</v>
      </c>
      <c r="E80" s="180">
        <v>1</v>
      </c>
      <c r="F80" s="181"/>
      <c r="G80" s="182">
        <f t="shared" si="35"/>
        <v>0</v>
      </c>
      <c r="H80" s="159"/>
      <c r="I80" s="158">
        <f t="shared" si="36"/>
        <v>0</v>
      </c>
      <c r="J80" s="159"/>
      <c r="K80" s="158">
        <f t="shared" si="37"/>
        <v>0</v>
      </c>
      <c r="L80" s="158">
        <v>21</v>
      </c>
      <c r="M80" s="158">
        <f t="shared" si="38"/>
        <v>0</v>
      </c>
      <c r="N80" s="157">
        <v>0</v>
      </c>
      <c r="O80" s="157">
        <f t="shared" si="39"/>
        <v>0</v>
      </c>
      <c r="P80" s="157">
        <v>0</v>
      </c>
      <c r="Q80" s="157">
        <f t="shared" si="40"/>
        <v>0</v>
      </c>
      <c r="R80" s="158"/>
      <c r="S80" s="158" t="s">
        <v>116</v>
      </c>
      <c r="T80" s="158" t="s">
        <v>117</v>
      </c>
      <c r="U80" s="158">
        <v>0</v>
      </c>
      <c r="V80" s="158">
        <f t="shared" si="41"/>
        <v>0</v>
      </c>
      <c r="W80" s="158"/>
      <c r="X80" s="158" t="s">
        <v>108</v>
      </c>
      <c r="Y80" s="158" t="s">
        <v>109</v>
      </c>
      <c r="Z80" s="147"/>
      <c r="AA80" s="147"/>
      <c r="AB80" s="147"/>
      <c r="AC80" s="147"/>
      <c r="AD80" s="147"/>
      <c r="AE80" s="147"/>
      <c r="AF80" s="147"/>
      <c r="AG80" s="147" t="s">
        <v>110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5">
      <c r="A81" s="171">
        <v>65</v>
      </c>
      <c r="B81" s="172" t="s">
        <v>251</v>
      </c>
      <c r="C81" s="186" t="s">
        <v>252</v>
      </c>
      <c r="D81" s="173" t="s">
        <v>115</v>
      </c>
      <c r="E81" s="174">
        <v>4</v>
      </c>
      <c r="F81" s="175"/>
      <c r="G81" s="176">
        <f t="shared" si="35"/>
        <v>0</v>
      </c>
      <c r="H81" s="159"/>
      <c r="I81" s="158">
        <f t="shared" si="36"/>
        <v>0</v>
      </c>
      <c r="J81" s="159"/>
      <c r="K81" s="158">
        <f t="shared" si="37"/>
        <v>0</v>
      </c>
      <c r="L81" s="158">
        <v>21</v>
      </c>
      <c r="M81" s="158">
        <f t="shared" si="38"/>
        <v>0</v>
      </c>
      <c r="N81" s="157">
        <v>0</v>
      </c>
      <c r="O81" s="157">
        <f t="shared" si="39"/>
        <v>0</v>
      </c>
      <c r="P81" s="157">
        <v>0</v>
      </c>
      <c r="Q81" s="157">
        <f t="shared" si="40"/>
        <v>0</v>
      </c>
      <c r="R81" s="158"/>
      <c r="S81" s="158" t="s">
        <v>116</v>
      </c>
      <c r="T81" s="158" t="s">
        <v>117</v>
      </c>
      <c r="U81" s="158">
        <v>0</v>
      </c>
      <c r="V81" s="158">
        <f t="shared" si="41"/>
        <v>0</v>
      </c>
      <c r="W81" s="158"/>
      <c r="X81" s="158" t="s">
        <v>108</v>
      </c>
      <c r="Y81" s="158" t="s">
        <v>109</v>
      </c>
      <c r="Z81" s="147"/>
      <c r="AA81" s="147"/>
      <c r="AB81" s="147"/>
      <c r="AC81" s="147"/>
      <c r="AD81" s="147"/>
      <c r="AE81" s="147"/>
      <c r="AF81" s="147"/>
      <c r="AG81" s="147" t="s">
        <v>110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5">
      <c r="A82" s="154">
        <v>66</v>
      </c>
      <c r="B82" s="155" t="s">
        <v>253</v>
      </c>
      <c r="C82" s="187" t="s">
        <v>254</v>
      </c>
      <c r="D82" s="156" t="s">
        <v>0</v>
      </c>
      <c r="E82" s="183"/>
      <c r="F82" s="159"/>
      <c r="G82" s="158">
        <f t="shared" si="35"/>
        <v>0</v>
      </c>
      <c r="H82" s="159"/>
      <c r="I82" s="158">
        <f t="shared" si="36"/>
        <v>0</v>
      </c>
      <c r="J82" s="159"/>
      <c r="K82" s="158">
        <f t="shared" si="37"/>
        <v>0</v>
      </c>
      <c r="L82" s="158">
        <v>21</v>
      </c>
      <c r="M82" s="158">
        <f t="shared" si="38"/>
        <v>0</v>
      </c>
      <c r="N82" s="157">
        <v>0</v>
      </c>
      <c r="O82" s="157">
        <f t="shared" si="39"/>
        <v>0</v>
      </c>
      <c r="P82" s="157">
        <v>0</v>
      </c>
      <c r="Q82" s="157">
        <f t="shared" si="40"/>
        <v>0</v>
      </c>
      <c r="R82" s="158"/>
      <c r="S82" s="158" t="s">
        <v>107</v>
      </c>
      <c r="T82" s="158" t="s">
        <v>117</v>
      </c>
      <c r="U82" s="158">
        <v>0</v>
      </c>
      <c r="V82" s="158">
        <f t="shared" si="41"/>
        <v>0</v>
      </c>
      <c r="W82" s="158"/>
      <c r="X82" s="158" t="s">
        <v>131</v>
      </c>
      <c r="Y82" s="158" t="s">
        <v>109</v>
      </c>
      <c r="Z82" s="147"/>
      <c r="AA82" s="147"/>
      <c r="AB82" s="147"/>
      <c r="AC82" s="147"/>
      <c r="AD82" s="147"/>
      <c r="AE82" s="147"/>
      <c r="AF82" s="147"/>
      <c r="AG82" s="147" t="s">
        <v>132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x14ac:dyDescent="0.25">
      <c r="A83" s="164" t="s">
        <v>102</v>
      </c>
      <c r="B83" s="165" t="s">
        <v>72</v>
      </c>
      <c r="C83" s="184" t="s">
        <v>73</v>
      </c>
      <c r="D83" s="166"/>
      <c r="E83" s="167"/>
      <c r="F83" s="168"/>
      <c r="G83" s="169">
        <f>SUMIF(AG84:AG96,"&lt;&gt;NOR",G84:G96)</f>
        <v>0</v>
      </c>
      <c r="H83" s="163"/>
      <c r="I83" s="163">
        <f>SUM(I84:I96)</f>
        <v>0</v>
      </c>
      <c r="J83" s="163"/>
      <c r="K83" s="163">
        <f>SUM(K84:K96)</f>
        <v>0</v>
      </c>
      <c r="L83" s="163"/>
      <c r="M83" s="163">
        <f>SUM(M84:M96)</f>
        <v>0</v>
      </c>
      <c r="N83" s="162"/>
      <c r="O83" s="162">
        <f>SUM(O84:O96)</f>
        <v>0.04</v>
      </c>
      <c r="P83" s="162"/>
      <c r="Q83" s="162">
        <f>SUM(Q84:Q96)</f>
        <v>0.09</v>
      </c>
      <c r="R83" s="163"/>
      <c r="S83" s="163"/>
      <c r="T83" s="163"/>
      <c r="U83" s="163"/>
      <c r="V83" s="163">
        <f>SUM(V84:V96)</f>
        <v>6.08</v>
      </c>
      <c r="W83" s="163"/>
      <c r="X83" s="163"/>
      <c r="Y83" s="163"/>
      <c r="AG83" t="s">
        <v>103</v>
      </c>
    </row>
    <row r="84" spans="1:60" ht="20.399999999999999" outlineLevel="1" x14ac:dyDescent="0.25">
      <c r="A84" s="171">
        <v>67</v>
      </c>
      <c r="B84" s="172" t="s">
        <v>255</v>
      </c>
      <c r="C84" s="186" t="s">
        <v>256</v>
      </c>
      <c r="D84" s="173" t="s">
        <v>106</v>
      </c>
      <c r="E84" s="174">
        <v>7</v>
      </c>
      <c r="F84" s="175"/>
      <c r="G84" s="176">
        <f>ROUND(E84*F84,2)</f>
        <v>0</v>
      </c>
      <c r="H84" s="159"/>
      <c r="I84" s="158">
        <f>ROUND(E84*H84,2)</f>
        <v>0</v>
      </c>
      <c r="J84" s="159"/>
      <c r="K84" s="158">
        <f>ROUND(E84*J84,2)</f>
        <v>0</v>
      </c>
      <c r="L84" s="158">
        <v>21</v>
      </c>
      <c r="M84" s="158">
        <f>G84*(1+L84/100)</f>
        <v>0</v>
      </c>
      <c r="N84" s="157">
        <v>5.0000000000000002E-5</v>
      </c>
      <c r="O84" s="157">
        <f>ROUND(E84*N84,2)</f>
        <v>0</v>
      </c>
      <c r="P84" s="157">
        <v>1.235E-2</v>
      </c>
      <c r="Q84" s="157">
        <f>ROUND(E84*P84,2)</f>
        <v>0.09</v>
      </c>
      <c r="R84" s="158"/>
      <c r="S84" s="158" t="s">
        <v>107</v>
      </c>
      <c r="T84" s="158" t="s">
        <v>117</v>
      </c>
      <c r="U84" s="158">
        <v>0.23699999999999999</v>
      </c>
      <c r="V84" s="158">
        <f>ROUND(E84*U84,2)</f>
        <v>1.66</v>
      </c>
      <c r="W84" s="158"/>
      <c r="X84" s="158" t="s">
        <v>108</v>
      </c>
      <c r="Y84" s="158" t="s">
        <v>109</v>
      </c>
      <c r="Z84" s="147"/>
      <c r="AA84" s="147"/>
      <c r="AB84" s="147"/>
      <c r="AC84" s="147"/>
      <c r="AD84" s="147"/>
      <c r="AE84" s="147"/>
      <c r="AF84" s="147"/>
      <c r="AG84" s="147" t="s">
        <v>110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5">
      <c r="A85" s="154"/>
      <c r="B85" s="155"/>
      <c r="C85" s="188" t="s">
        <v>257</v>
      </c>
      <c r="D85" s="160"/>
      <c r="E85" s="161">
        <v>7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198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5">
      <c r="A86" s="177">
        <v>68</v>
      </c>
      <c r="B86" s="178" t="s">
        <v>258</v>
      </c>
      <c r="C86" s="185" t="s">
        <v>259</v>
      </c>
      <c r="D86" s="179" t="s">
        <v>106</v>
      </c>
      <c r="E86" s="180">
        <v>2</v>
      </c>
      <c r="F86" s="181"/>
      <c r="G86" s="182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21</v>
      </c>
      <c r="M86" s="158">
        <f>G86*(1+L86/100)</f>
        <v>0</v>
      </c>
      <c r="N86" s="157">
        <v>0</v>
      </c>
      <c r="O86" s="157">
        <f>ROUND(E86*N86,2)</f>
        <v>0</v>
      </c>
      <c r="P86" s="157">
        <v>0</v>
      </c>
      <c r="Q86" s="157">
        <f>ROUND(E86*P86,2)</f>
        <v>0</v>
      </c>
      <c r="R86" s="158"/>
      <c r="S86" s="158" t="s">
        <v>107</v>
      </c>
      <c r="T86" s="158" t="s">
        <v>117</v>
      </c>
      <c r="U86" s="158">
        <v>0.86799999999999999</v>
      </c>
      <c r="V86" s="158">
        <f>ROUND(E86*U86,2)</f>
        <v>1.74</v>
      </c>
      <c r="W86" s="158"/>
      <c r="X86" s="158" t="s">
        <v>108</v>
      </c>
      <c r="Y86" s="158" t="s">
        <v>109</v>
      </c>
      <c r="Z86" s="147"/>
      <c r="AA86" s="147"/>
      <c r="AB86" s="147"/>
      <c r="AC86" s="147"/>
      <c r="AD86" s="147"/>
      <c r="AE86" s="147"/>
      <c r="AF86" s="147"/>
      <c r="AG86" s="147" t="s">
        <v>110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5">
      <c r="A87" s="171">
        <v>69</v>
      </c>
      <c r="B87" s="172" t="s">
        <v>260</v>
      </c>
      <c r="C87" s="186" t="s">
        <v>261</v>
      </c>
      <c r="D87" s="173" t="s">
        <v>106</v>
      </c>
      <c r="E87" s="174">
        <v>7</v>
      </c>
      <c r="F87" s="175"/>
      <c r="G87" s="176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7">
        <v>0</v>
      </c>
      <c r="O87" s="157">
        <f>ROUND(E87*N87,2)</f>
        <v>0</v>
      </c>
      <c r="P87" s="157">
        <v>0</v>
      </c>
      <c r="Q87" s="157">
        <f>ROUND(E87*P87,2)</f>
        <v>0</v>
      </c>
      <c r="R87" s="158"/>
      <c r="S87" s="158" t="s">
        <v>107</v>
      </c>
      <c r="T87" s="158" t="s">
        <v>117</v>
      </c>
      <c r="U87" s="158">
        <v>6.2E-2</v>
      </c>
      <c r="V87" s="158">
        <f>ROUND(E87*U87,2)</f>
        <v>0.43</v>
      </c>
      <c r="W87" s="158"/>
      <c r="X87" s="158" t="s">
        <v>108</v>
      </c>
      <c r="Y87" s="158" t="s">
        <v>109</v>
      </c>
      <c r="Z87" s="147"/>
      <c r="AA87" s="147"/>
      <c r="AB87" s="147"/>
      <c r="AC87" s="147"/>
      <c r="AD87" s="147"/>
      <c r="AE87" s="147"/>
      <c r="AF87" s="147"/>
      <c r="AG87" s="147" t="s">
        <v>110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5">
      <c r="A88" s="154"/>
      <c r="B88" s="155"/>
      <c r="C88" s="188" t="s">
        <v>262</v>
      </c>
      <c r="D88" s="160"/>
      <c r="E88" s="161">
        <v>7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198</v>
      </c>
      <c r="AH88" s="147">
        <v>5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5">
      <c r="A89" s="171">
        <v>70</v>
      </c>
      <c r="B89" s="172" t="s">
        <v>263</v>
      </c>
      <c r="C89" s="186" t="s">
        <v>264</v>
      </c>
      <c r="D89" s="173" t="s">
        <v>265</v>
      </c>
      <c r="E89" s="174">
        <v>7.2</v>
      </c>
      <c r="F89" s="175"/>
      <c r="G89" s="176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8"/>
      <c r="S89" s="158" t="s">
        <v>107</v>
      </c>
      <c r="T89" s="158" t="s">
        <v>117</v>
      </c>
      <c r="U89" s="158">
        <v>3.1E-2</v>
      </c>
      <c r="V89" s="158">
        <f>ROUND(E89*U89,2)</f>
        <v>0.22</v>
      </c>
      <c r="W89" s="158"/>
      <c r="X89" s="158" t="s">
        <v>108</v>
      </c>
      <c r="Y89" s="158" t="s">
        <v>109</v>
      </c>
      <c r="Z89" s="147"/>
      <c r="AA89" s="147"/>
      <c r="AB89" s="147"/>
      <c r="AC89" s="147"/>
      <c r="AD89" s="147"/>
      <c r="AE89" s="147"/>
      <c r="AF89" s="147"/>
      <c r="AG89" s="147" t="s">
        <v>110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5">
      <c r="A90" s="154"/>
      <c r="B90" s="155"/>
      <c r="C90" s="188" t="s">
        <v>266</v>
      </c>
      <c r="D90" s="160"/>
      <c r="E90" s="161">
        <v>7.2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198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0.399999999999999" outlineLevel="1" x14ac:dyDescent="0.25">
      <c r="A91" s="171">
        <v>71</v>
      </c>
      <c r="B91" s="172" t="s">
        <v>267</v>
      </c>
      <c r="C91" s="186" t="s">
        <v>268</v>
      </c>
      <c r="D91" s="173" t="s">
        <v>106</v>
      </c>
      <c r="E91" s="174">
        <v>7</v>
      </c>
      <c r="F91" s="175"/>
      <c r="G91" s="176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7">
        <v>1.2999999999999999E-4</v>
      </c>
      <c r="O91" s="157">
        <f>ROUND(E91*N91,2)</f>
        <v>0</v>
      </c>
      <c r="P91" s="157">
        <v>0</v>
      </c>
      <c r="Q91" s="157">
        <f>ROUND(E91*P91,2)</f>
        <v>0</v>
      </c>
      <c r="R91" s="158"/>
      <c r="S91" s="158" t="s">
        <v>107</v>
      </c>
      <c r="T91" s="158" t="s">
        <v>117</v>
      </c>
      <c r="U91" s="158">
        <v>0.23699999999999999</v>
      </c>
      <c r="V91" s="158">
        <f>ROUND(E91*U91,2)</f>
        <v>1.66</v>
      </c>
      <c r="W91" s="158"/>
      <c r="X91" s="158" t="s">
        <v>108</v>
      </c>
      <c r="Y91" s="158" t="s">
        <v>109</v>
      </c>
      <c r="Z91" s="147"/>
      <c r="AA91" s="147"/>
      <c r="AB91" s="147"/>
      <c r="AC91" s="147"/>
      <c r="AD91" s="147"/>
      <c r="AE91" s="147"/>
      <c r="AF91" s="147"/>
      <c r="AG91" s="147" t="s">
        <v>110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5">
      <c r="A92" s="154"/>
      <c r="B92" s="155"/>
      <c r="C92" s="188" t="s">
        <v>262</v>
      </c>
      <c r="D92" s="160"/>
      <c r="E92" s="161">
        <v>7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198</v>
      </c>
      <c r="AH92" s="147">
        <v>5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5">
      <c r="A93" s="171">
        <v>72</v>
      </c>
      <c r="B93" s="172" t="s">
        <v>269</v>
      </c>
      <c r="C93" s="186" t="s">
        <v>270</v>
      </c>
      <c r="D93" s="173" t="s">
        <v>265</v>
      </c>
      <c r="E93" s="174">
        <v>7.2</v>
      </c>
      <c r="F93" s="175"/>
      <c r="G93" s="176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8"/>
      <c r="S93" s="158" t="s">
        <v>107</v>
      </c>
      <c r="T93" s="158" t="s">
        <v>117</v>
      </c>
      <c r="U93" s="158">
        <v>5.1999999999999998E-2</v>
      </c>
      <c r="V93" s="158">
        <f>ROUND(E93*U93,2)</f>
        <v>0.37</v>
      </c>
      <c r="W93" s="158"/>
      <c r="X93" s="158" t="s">
        <v>108</v>
      </c>
      <c r="Y93" s="158" t="s">
        <v>109</v>
      </c>
      <c r="Z93" s="147"/>
      <c r="AA93" s="147"/>
      <c r="AB93" s="147"/>
      <c r="AC93" s="147"/>
      <c r="AD93" s="147"/>
      <c r="AE93" s="147"/>
      <c r="AF93" s="147"/>
      <c r="AG93" s="147" t="s">
        <v>110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2" x14ac:dyDescent="0.25">
      <c r="A94" s="154"/>
      <c r="B94" s="155"/>
      <c r="C94" s="188" t="s">
        <v>271</v>
      </c>
      <c r="D94" s="160"/>
      <c r="E94" s="161">
        <v>7.2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198</v>
      </c>
      <c r="AH94" s="147">
        <v>5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5">
      <c r="A95" s="171">
        <v>73</v>
      </c>
      <c r="B95" s="172" t="s">
        <v>272</v>
      </c>
      <c r="C95" s="186" t="s">
        <v>273</v>
      </c>
      <c r="D95" s="173" t="s">
        <v>106</v>
      </c>
      <c r="E95" s="174">
        <v>2</v>
      </c>
      <c r="F95" s="175"/>
      <c r="G95" s="176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21</v>
      </c>
      <c r="M95" s="158">
        <f>G95*(1+L95/100)</f>
        <v>0</v>
      </c>
      <c r="N95" s="157">
        <v>1.83E-2</v>
      </c>
      <c r="O95" s="157">
        <f>ROUND(E95*N95,2)</f>
        <v>0.04</v>
      </c>
      <c r="P95" s="157">
        <v>0</v>
      </c>
      <c r="Q95" s="157">
        <f>ROUND(E95*P95,2)</f>
        <v>0</v>
      </c>
      <c r="R95" s="158" t="s">
        <v>184</v>
      </c>
      <c r="S95" s="158" t="s">
        <v>107</v>
      </c>
      <c r="T95" s="158" t="s">
        <v>117</v>
      </c>
      <c r="U95" s="158">
        <v>0</v>
      </c>
      <c r="V95" s="158">
        <f>ROUND(E95*U95,2)</f>
        <v>0</v>
      </c>
      <c r="W95" s="158"/>
      <c r="X95" s="158" t="s">
        <v>185</v>
      </c>
      <c r="Y95" s="158" t="s">
        <v>109</v>
      </c>
      <c r="Z95" s="147"/>
      <c r="AA95" s="147"/>
      <c r="AB95" s="147"/>
      <c r="AC95" s="147"/>
      <c r="AD95" s="147"/>
      <c r="AE95" s="147"/>
      <c r="AF95" s="147"/>
      <c r="AG95" s="147" t="s">
        <v>186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5">
      <c r="A96" s="154">
        <v>74</v>
      </c>
      <c r="B96" s="155" t="s">
        <v>274</v>
      </c>
      <c r="C96" s="187" t="s">
        <v>275</v>
      </c>
      <c r="D96" s="156" t="s">
        <v>0</v>
      </c>
      <c r="E96" s="183"/>
      <c r="F96" s="159"/>
      <c r="G96" s="158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21</v>
      </c>
      <c r="M96" s="158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8"/>
      <c r="S96" s="158" t="s">
        <v>107</v>
      </c>
      <c r="T96" s="158" t="s">
        <v>117</v>
      </c>
      <c r="U96" s="158">
        <v>0</v>
      </c>
      <c r="V96" s="158">
        <f>ROUND(E96*U96,2)</f>
        <v>0</v>
      </c>
      <c r="W96" s="158"/>
      <c r="X96" s="158" t="s">
        <v>131</v>
      </c>
      <c r="Y96" s="158" t="s">
        <v>109</v>
      </c>
      <c r="Z96" s="147"/>
      <c r="AA96" s="147"/>
      <c r="AB96" s="147"/>
      <c r="AC96" s="147"/>
      <c r="AD96" s="147"/>
      <c r="AE96" s="147"/>
      <c r="AF96" s="147"/>
      <c r="AG96" s="147" t="s">
        <v>132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x14ac:dyDescent="0.25">
      <c r="A97" s="164" t="s">
        <v>102</v>
      </c>
      <c r="B97" s="165" t="s">
        <v>74</v>
      </c>
      <c r="C97" s="184" t="s">
        <v>29</v>
      </c>
      <c r="D97" s="166"/>
      <c r="E97" s="167"/>
      <c r="F97" s="168"/>
      <c r="G97" s="169">
        <f>SUMIF(AG98:AG99,"&lt;&gt;NOR",G98:G99)</f>
        <v>0</v>
      </c>
      <c r="H97" s="163"/>
      <c r="I97" s="163">
        <f>SUM(I98:I99)</f>
        <v>0</v>
      </c>
      <c r="J97" s="163"/>
      <c r="K97" s="163">
        <f>SUM(K98:K99)</f>
        <v>0</v>
      </c>
      <c r="L97" s="163"/>
      <c r="M97" s="163">
        <f>SUM(M98:M99)</f>
        <v>0</v>
      </c>
      <c r="N97" s="162"/>
      <c r="O97" s="162">
        <f>SUM(O98:O99)</f>
        <v>0</v>
      </c>
      <c r="P97" s="162"/>
      <c r="Q97" s="162">
        <f>SUM(Q98:Q99)</f>
        <v>0</v>
      </c>
      <c r="R97" s="163"/>
      <c r="S97" s="163"/>
      <c r="T97" s="163"/>
      <c r="U97" s="163"/>
      <c r="V97" s="163">
        <f>SUM(V98:V99)</f>
        <v>0</v>
      </c>
      <c r="W97" s="163"/>
      <c r="X97" s="163"/>
      <c r="Y97" s="163"/>
      <c r="AG97" t="s">
        <v>103</v>
      </c>
    </row>
    <row r="98" spans="1:60" outlineLevel="1" x14ac:dyDescent="0.25">
      <c r="A98" s="177">
        <v>75</v>
      </c>
      <c r="B98" s="178" t="s">
        <v>276</v>
      </c>
      <c r="C98" s="185" t="s">
        <v>277</v>
      </c>
      <c r="D98" s="179" t="s">
        <v>278</v>
      </c>
      <c r="E98" s="180">
        <v>1</v>
      </c>
      <c r="F98" s="181"/>
      <c r="G98" s="182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8"/>
      <c r="S98" s="158" t="s">
        <v>107</v>
      </c>
      <c r="T98" s="158" t="s">
        <v>117</v>
      </c>
      <c r="U98" s="158">
        <v>0</v>
      </c>
      <c r="V98" s="158">
        <f>ROUND(E98*U98,2)</f>
        <v>0</v>
      </c>
      <c r="W98" s="158"/>
      <c r="X98" s="158" t="s">
        <v>279</v>
      </c>
      <c r="Y98" s="158" t="s">
        <v>109</v>
      </c>
      <c r="Z98" s="147"/>
      <c r="AA98" s="147"/>
      <c r="AB98" s="147"/>
      <c r="AC98" s="147"/>
      <c r="AD98" s="147"/>
      <c r="AE98" s="147"/>
      <c r="AF98" s="147"/>
      <c r="AG98" s="147" t="s">
        <v>280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5">
      <c r="A99" s="177">
        <v>76</v>
      </c>
      <c r="B99" s="178" t="s">
        <v>281</v>
      </c>
      <c r="C99" s="185" t="s">
        <v>282</v>
      </c>
      <c r="D99" s="179" t="s">
        <v>278</v>
      </c>
      <c r="E99" s="180">
        <v>1</v>
      </c>
      <c r="F99" s="181"/>
      <c r="G99" s="182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7">
        <v>0</v>
      </c>
      <c r="O99" s="157">
        <f>ROUND(E99*N99,2)</f>
        <v>0</v>
      </c>
      <c r="P99" s="157">
        <v>0</v>
      </c>
      <c r="Q99" s="157">
        <f>ROUND(E99*P99,2)</f>
        <v>0</v>
      </c>
      <c r="R99" s="158"/>
      <c r="S99" s="158" t="s">
        <v>107</v>
      </c>
      <c r="T99" s="158" t="s">
        <v>117</v>
      </c>
      <c r="U99" s="158">
        <v>0</v>
      </c>
      <c r="V99" s="158">
        <f>ROUND(E99*U99,2)</f>
        <v>0</v>
      </c>
      <c r="W99" s="158"/>
      <c r="X99" s="158" t="s">
        <v>279</v>
      </c>
      <c r="Y99" s="158" t="s">
        <v>109</v>
      </c>
      <c r="Z99" s="147"/>
      <c r="AA99" s="147"/>
      <c r="AB99" s="147"/>
      <c r="AC99" s="147"/>
      <c r="AD99" s="147"/>
      <c r="AE99" s="147"/>
      <c r="AF99" s="147"/>
      <c r="AG99" s="147" t="s">
        <v>280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x14ac:dyDescent="0.25">
      <c r="A100" s="164" t="s">
        <v>102</v>
      </c>
      <c r="B100" s="165" t="s">
        <v>75</v>
      </c>
      <c r="C100" s="184" t="s">
        <v>30</v>
      </c>
      <c r="D100" s="166"/>
      <c r="E100" s="167"/>
      <c r="F100" s="168"/>
      <c r="G100" s="169">
        <f>SUMIF(AG101:AG101,"&lt;&gt;NOR",G101:G101)</f>
        <v>0</v>
      </c>
      <c r="H100" s="163"/>
      <c r="I100" s="163">
        <f>SUM(I101:I101)</f>
        <v>0</v>
      </c>
      <c r="J100" s="163"/>
      <c r="K100" s="163">
        <f>SUM(K101:K101)</f>
        <v>0</v>
      </c>
      <c r="L100" s="163"/>
      <c r="M100" s="163">
        <f>SUM(M101:M101)</f>
        <v>0</v>
      </c>
      <c r="N100" s="162"/>
      <c r="O100" s="162">
        <f>SUM(O101:O101)</f>
        <v>0</v>
      </c>
      <c r="P100" s="162"/>
      <c r="Q100" s="162">
        <f>SUM(Q101:Q101)</f>
        <v>0</v>
      </c>
      <c r="R100" s="163"/>
      <c r="S100" s="163"/>
      <c r="T100" s="163"/>
      <c r="U100" s="163"/>
      <c r="V100" s="163">
        <f>SUM(V101:V101)</f>
        <v>0</v>
      </c>
      <c r="W100" s="163"/>
      <c r="X100" s="163"/>
      <c r="Y100" s="163"/>
      <c r="AG100" t="s">
        <v>103</v>
      </c>
    </row>
    <row r="101" spans="1:60" outlineLevel="1" x14ac:dyDescent="0.25">
      <c r="A101" s="171">
        <v>77</v>
      </c>
      <c r="B101" s="172" t="s">
        <v>283</v>
      </c>
      <c r="C101" s="186" t="s">
        <v>284</v>
      </c>
      <c r="D101" s="173" t="s">
        <v>278</v>
      </c>
      <c r="E101" s="174">
        <v>1</v>
      </c>
      <c r="F101" s="175"/>
      <c r="G101" s="176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8"/>
      <c r="S101" s="158" t="s">
        <v>107</v>
      </c>
      <c r="T101" s="158" t="s">
        <v>117</v>
      </c>
      <c r="U101" s="158">
        <v>0</v>
      </c>
      <c r="V101" s="158">
        <f>ROUND(E101*U101,2)</f>
        <v>0</v>
      </c>
      <c r="W101" s="158"/>
      <c r="X101" s="158" t="s">
        <v>279</v>
      </c>
      <c r="Y101" s="158" t="s">
        <v>109</v>
      </c>
      <c r="Z101" s="147"/>
      <c r="AA101" s="147"/>
      <c r="AB101" s="147"/>
      <c r="AC101" s="147"/>
      <c r="AD101" s="147"/>
      <c r="AE101" s="147"/>
      <c r="AF101" s="147"/>
      <c r="AG101" s="147" t="s">
        <v>280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x14ac:dyDescent="0.25">
      <c r="A102" s="3"/>
      <c r="B102" s="4"/>
      <c r="C102" s="189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12</v>
      </c>
      <c r="AF102">
        <v>21</v>
      </c>
      <c r="AG102" t="s">
        <v>88</v>
      </c>
    </row>
    <row r="103" spans="1:60" x14ac:dyDescent="0.25">
      <c r="A103" s="150"/>
      <c r="B103" s="151" t="s">
        <v>31</v>
      </c>
      <c r="C103" s="190"/>
      <c r="D103" s="152"/>
      <c r="E103" s="153"/>
      <c r="F103" s="153"/>
      <c r="G103" s="170">
        <f>G8+G18+G31+G35+G53+G55+G64+G73+G83+G97+G100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285</v>
      </c>
    </row>
    <row r="104" spans="1:60" x14ac:dyDescent="0.25">
      <c r="A104" s="3"/>
      <c r="B104" s="4"/>
      <c r="C104" s="189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5">
      <c r="A105" s="3"/>
      <c r="B105" s="4"/>
      <c r="C105" s="189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5">
      <c r="A106" s="256" t="s">
        <v>286</v>
      </c>
      <c r="B106" s="256"/>
      <c r="C106" s="257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5">
      <c r="A107" s="258"/>
      <c r="B107" s="259"/>
      <c r="C107" s="260"/>
      <c r="D107" s="259"/>
      <c r="E107" s="259"/>
      <c r="F107" s="259"/>
      <c r="G107" s="261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G107" t="s">
        <v>287</v>
      </c>
    </row>
    <row r="108" spans="1:60" x14ac:dyDescent="0.25">
      <c r="A108" s="262"/>
      <c r="B108" s="263"/>
      <c r="C108" s="264"/>
      <c r="D108" s="263"/>
      <c r="E108" s="263"/>
      <c r="F108" s="263"/>
      <c r="G108" s="265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5">
      <c r="A109" s="262"/>
      <c r="B109" s="263"/>
      <c r="C109" s="264"/>
      <c r="D109" s="263"/>
      <c r="E109" s="263"/>
      <c r="F109" s="263"/>
      <c r="G109" s="265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5">
      <c r="A110" s="262"/>
      <c r="B110" s="263"/>
      <c r="C110" s="264"/>
      <c r="D110" s="263"/>
      <c r="E110" s="263"/>
      <c r="F110" s="263"/>
      <c r="G110" s="265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5">
      <c r="A111" s="266"/>
      <c r="B111" s="267"/>
      <c r="C111" s="268"/>
      <c r="D111" s="267"/>
      <c r="E111" s="267"/>
      <c r="F111" s="267"/>
      <c r="G111" s="269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5">
      <c r="A112" s="3"/>
      <c r="B112" s="4"/>
      <c r="C112" s="189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33" x14ac:dyDescent="0.25">
      <c r="C113" s="191"/>
      <c r="D113" s="10"/>
      <c r="AG113" t="s">
        <v>288</v>
      </c>
    </row>
    <row r="114" spans="3:33" x14ac:dyDescent="0.25">
      <c r="D114" s="10"/>
    </row>
    <row r="115" spans="3:33" x14ac:dyDescent="0.25">
      <c r="D115" s="10"/>
    </row>
    <row r="116" spans="3:33" x14ac:dyDescent="0.25">
      <c r="D116" s="10"/>
    </row>
    <row r="117" spans="3:33" x14ac:dyDescent="0.25">
      <c r="D117" s="10"/>
    </row>
    <row r="118" spans="3:33" x14ac:dyDescent="0.25">
      <c r="D118" s="10"/>
    </row>
    <row r="119" spans="3:33" x14ac:dyDescent="0.25">
      <c r="D119" s="10"/>
    </row>
    <row r="120" spans="3:33" x14ac:dyDescent="0.25">
      <c r="D120" s="10"/>
    </row>
    <row r="121" spans="3:33" x14ac:dyDescent="0.25">
      <c r="D121" s="10"/>
    </row>
    <row r="122" spans="3:33" x14ac:dyDescent="0.25">
      <c r="D122" s="10"/>
    </row>
    <row r="123" spans="3:33" x14ac:dyDescent="0.25">
      <c r="D123" s="10"/>
    </row>
    <row r="124" spans="3:33" x14ac:dyDescent="0.25">
      <c r="D124" s="10"/>
    </row>
    <row r="125" spans="3:33" x14ac:dyDescent="0.25">
      <c r="D125" s="10"/>
    </row>
    <row r="126" spans="3:33" x14ac:dyDescent="0.25">
      <c r="D126" s="10"/>
    </row>
    <row r="127" spans="3:33" x14ac:dyDescent="0.25">
      <c r="D127" s="10"/>
    </row>
    <row r="128" spans="3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8WkMrW3D6yX3qLbAOQ8Mi5oROdhezTzHfya+I/IYXHIeRNTbh9vjXCyaXcvBKx6HdeSe7dhf6loLQkdaHllt9w==" saltValue="jAF6J8R18MaBfXwzNfm6TQ==" spinCount="100000" sheet="1" formatRows="0"/>
  <mergeCells count="6">
    <mergeCell ref="A107:G111"/>
    <mergeCell ref="A1:G1"/>
    <mergeCell ref="C2:G2"/>
    <mergeCell ref="C3:G3"/>
    <mergeCell ref="C4:G4"/>
    <mergeCell ref="A106:C10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2025-06-23T08:38:50Z</dcterms:modified>
</cp:coreProperties>
</file>